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Molnár A\Hegyesd\2021.12.31.kv. módosítás Hegyesd\"/>
    </mc:Choice>
  </mc:AlternateContent>
  <xr:revisionPtr revIDLastSave="0" documentId="13_ncr:1_{CDCE0D56-E95C-45B6-88EB-224DA64D9872}" xr6:coauthVersionLast="47" xr6:coauthVersionMax="47" xr10:uidLastSave="{00000000-0000-0000-0000-000000000000}"/>
  <bookViews>
    <workbookView xWindow="1560" yWindow="1560" windowWidth="21465" windowHeight="12060" activeTab="1" xr2:uid="{0B24972D-D418-4182-AD15-5FBF529CD5C5}"/>
  </bookViews>
  <sheets>
    <sheet name="Fedlap " sheetId="4" r:id="rId1"/>
    <sheet name="Előterjesztés " sheetId="5" r:id="rId2"/>
    <sheet name="Táblázat" sheetId="1" r:id="rId3"/>
  </sheets>
  <definedNames>
    <definedName name="_xlnm.Print_Area" localSheetId="2">Táblázat!$A$1:$H$44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9" i="1" l="1"/>
  <c r="F24" i="1"/>
  <c r="F23" i="1"/>
  <c r="F19" i="1"/>
  <c r="F17" i="1"/>
  <c r="F20" i="1" s="1"/>
  <c r="F25" i="1" s="1"/>
  <c r="F30" i="1" s="1"/>
  <c r="F8" i="1"/>
  <c r="C34" i="5"/>
  <c r="C22" i="5"/>
  <c r="E24" i="1"/>
  <c r="H17" i="1"/>
  <c r="G24" i="1"/>
  <c r="H39" i="1"/>
  <c r="G39" i="1"/>
  <c r="E39" i="1"/>
  <c r="E17" i="1"/>
  <c r="E8" i="1"/>
  <c r="E20" i="1" s="1"/>
  <c r="E25" i="1" s="1"/>
  <c r="E30" i="1" s="1"/>
  <c r="H8" i="1"/>
  <c r="H23" i="1" l="1"/>
  <c r="H24" i="1" s="1"/>
  <c r="H19" i="1"/>
  <c r="H20" i="1"/>
  <c r="G8" i="1"/>
  <c r="G17" i="1"/>
  <c r="H25" i="1" l="1"/>
  <c r="H30" i="1" s="1"/>
  <c r="G20" i="1"/>
  <c r="G25" i="1" s="1"/>
  <c r="G30" i="1" s="1"/>
</calcChain>
</file>

<file path=xl/sharedStrings.xml><?xml version="1.0" encoding="utf-8"?>
<sst xmlns="http://schemas.openxmlformats.org/spreadsheetml/2006/main" count="82" uniqueCount="81">
  <si>
    <t>Cím</t>
  </si>
  <si>
    <t>Alcím</t>
  </si>
  <si>
    <t>A</t>
  </si>
  <si>
    <t>B</t>
  </si>
  <si>
    <t>C</t>
  </si>
  <si>
    <t>D</t>
  </si>
  <si>
    <t>E</t>
  </si>
  <si>
    <t>F</t>
  </si>
  <si>
    <t>G</t>
  </si>
  <si>
    <t>Önkormányzatok  működési  támogatási</t>
  </si>
  <si>
    <t>Egyéb működési célú támog. bevétele áh belülről</t>
  </si>
  <si>
    <t>Működési célú tám. államháztartáson belülről</t>
  </si>
  <si>
    <t>Vagyoni típusú adók</t>
  </si>
  <si>
    <t>Magánszemélyek kommunális adója</t>
  </si>
  <si>
    <t>Érkékesítési és forgalmi adók</t>
  </si>
  <si>
    <t>Iparűzési adó</t>
  </si>
  <si>
    <t>Gépjármaűdó</t>
  </si>
  <si>
    <t>Egyéb szolgáltatási adók</t>
  </si>
  <si>
    <t>Talajterhelési dij</t>
  </si>
  <si>
    <t>Egyéb közhatalmi bevételek</t>
  </si>
  <si>
    <t>Közhatalmi bevételek</t>
  </si>
  <si>
    <t xml:space="preserve">Működési bevételek </t>
  </si>
  <si>
    <t xml:space="preserve">Működési célú átvett pénzeszközök </t>
  </si>
  <si>
    <t>Működési bevételek  összesen</t>
  </si>
  <si>
    <t>Felhalmozási célú támog. államházt. belül</t>
  </si>
  <si>
    <t>Felhalmozási célú bevételek</t>
  </si>
  <si>
    <t>Felhalmozási célú átvett pénzeszközök</t>
  </si>
  <si>
    <t>Felhalmozási bevételek összesen</t>
  </si>
  <si>
    <t>Költségvetési hiány összege</t>
  </si>
  <si>
    <t>Külső finanszírozás(hitel )</t>
  </si>
  <si>
    <t>Belső finanszírozás(pénzmaradvány )</t>
  </si>
  <si>
    <t>Finanszirozási bevételek ÁHT megelőlegezés</t>
  </si>
  <si>
    <t>BEVÉTELEK FŐÖSSZEGE</t>
  </si>
  <si>
    <t>Személyi juttatás</t>
  </si>
  <si>
    <t>Munkaad.  terhelő járulékok</t>
  </si>
  <si>
    <t>Dologi kiadás</t>
  </si>
  <si>
    <t>Műkösési célú pénzeszközátadás</t>
  </si>
  <si>
    <t>Ellátottak pénzbeli juttatásai</t>
  </si>
  <si>
    <t>Felhalmozási kiadás</t>
  </si>
  <si>
    <t>Tartalék</t>
  </si>
  <si>
    <t>Finanszírozási kiadás</t>
  </si>
  <si>
    <t>Kiadások összesen 1-5 cím összesen</t>
  </si>
  <si>
    <t>Módosítás</t>
  </si>
  <si>
    <t>Kérem a Tisztelt Képviselő-testületet az előterjesztés megvitatására és  elfogadására.</t>
  </si>
  <si>
    <t>polgármester</t>
  </si>
  <si>
    <t>Stark Sándor</t>
  </si>
  <si>
    <t>forint</t>
  </si>
  <si>
    <t xml:space="preserve">2021. évi eredeti előirányzat </t>
  </si>
  <si>
    <t xml:space="preserve">        Hegyesd Közég  Önkormányzata 2021. évi költségvetés bevételei  és kiadásai                                                                                                                      </t>
  </si>
  <si>
    <t>MEGNEVEZÉS</t>
  </si>
  <si>
    <t>BEVÉTELEK ÖSSZESEN (1-7cím)</t>
  </si>
  <si>
    <t>2021. évi módosított előirányzat 09.30.</t>
  </si>
  <si>
    <t>E l ő t e r j e s z t é s</t>
  </si>
  <si>
    <t>Hegyesd község Önkormányzata Képviselőtestületének</t>
  </si>
  <si>
    <r>
      <t xml:space="preserve">                Tárgy:</t>
    </r>
    <r>
      <rPr>
        <sz val="14"/>
        <color theme="1"/>
        <rFont val="Times New Roman"/>
        <family val="1"/>
        <charset val="238"/>
      </rPr>
      <t xml:space="preserve"> Rendeletmódosítás</t>
    </r>
  </si>
  <si>
    <t xml:space="preserve">                           polgármester</t>
  </si>
  <si>
    <r>
      <t xml:space="preserve">                Előadó: </t>
    </r>
    <r>
      <rPr>
        <sz val="14"/>
        <color theme="1"/>
        <rFont val="Times New Roman"/>
        <family val="1"/>
        <charset val="238"/>
      </rPr>
      <t>Stark Sándor</t>
    </r>
  </si>
  <si>
    <t>Tisztelt Képviselőtestület!</t>
  </si>
  <si>
    <t>A költségvetési szervek tervezését, előirányzat módosítását, gazdálkodásának rendjét az államháztartásról szóló 2011. évi CXCV. törvény (Áht.) és az államháztartásról szóló törvényvégrehajtásáról megalkotott 368/2011. (XII. 31.) Korm. rendelet (Ávr.) szabályozza. Az Áht. 34. §-a határozza meg az előirányzatok módosításával, megváltoztatásával kapcsolatos rendelkezéseket. Ennek megfelelően az Önkormányzat a bevételi és kiadási előirányzatait felemelheti, illetve csökkentheti.</t>
  </si>
  <si>
    <t>A bevételek részletezése a következő:</t>
  </si>
  <si>
    <t>ÁHT megelőlegezés</t>
  </si>
  <si>
    <t xml:space="preserve"> Helyi adó bevétel</t>
  </si>
  <si>
    <t xml:space="preserve">járulék növekedés </t>
  </si>
  <si>
    <t>Tartalék növekedés</t>
  </si>
  <si>
    <t>Mindezek figyelembevételével a következő módosításokat javaslom:</t>
  </si>
  <si>
    <t>2021. évi módosított előirányzat 12.31.</t>
  </si>
  <si>
    <t>H</t>
  </si>
  <si>
    <t>Monostorapáti, 2022. január 26.</t>
  </si>
  <si>
    <t>Jelen előirányzat módosításra az augusztus 31.től december 31-ig beérkezett támogatások , pályázati bevételek és kiadások változása miatt került sor.</t>
  </si>
  <si>
    <t xml:space="preserve"> Szociális tűzifa, szociális ágazatipótlék  támogatás</t>
  </si>
  <si>
    <t>Kulturális pályázat, közfoglalkoztatás támogatása</t>
  </si>
  <si>
    <t xml:space="preserve">MVH kommunális eszköz támogatás </t>
  </si>
  <si>
    <t>Kúlturális eszköz (orgona) fejlesztések támogatása</t>
  </si>
  <si>
    <t>Közüzemi díj visszatérítés bevétele, bérleti díj bevétel</t>
  </si>
  <si>
    <r>
      <t xml:space="preserve">A kiadások összességében </t>
    </r>
    <r>
      <rPr>
        <b/>
        <sz val="12"/>
        <color theme="1"/>
        <rFont val="Calibri"/>
        <family val="2"/>
        <charset val="238"/>
        <scheme val="minor"/>
      </rPr>
      <t>12.199.463 F</t>
    </r>
    <r>
      <rPr>
        <sz val="12"/>
        <color theme="1"/>
        <rFont val="Calibri"/>
        <family val="2"/>
        <charset val="238"/>
        <scheme val="minor"/>
      </rPr>
      <t xml:space="preserve">t-tal növekedtek, melyből: </t>
    </r>
  </si>
  <si>
    <t>személyi juttatás kiadás növekedés (ágazati pótlék)</t>
  </si>
  <si>
    <t>Dologi kiadásokon megtakarítás</t>
  </si>
  <si>
    <t>Működési célú pénzeszközátadás csökkenés( Tűzoltóság)</t>
  </si>
  <si>
    <t>Ellátottak pénzbeli juttatásai megtakarítás</t>
  </si>
  <si>
    <t>Felújítás ( út MVH ) következő évi kivitetezés</t>
  </si>
  <si>
    <t>2022. február  08 .- i  ülésére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</si>
</sst>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38"/>
      <scheme val="minor"/>
    </font>
    <font>
      <sz val="9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i/>
      <sz val="9"/>
      <color indexed="8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9"/>
      <color indexed="8"/>
      <name val="Calibri"/>
      <family val="2"/>
      <charset val="238"/>
    </font>
    <font>
      <b/>
      <sz val="9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0"/>
      <color rgb="FF000000"/>
      <name val="Times New Roman"/>
      <family val="1"/>
      <charset val="238"/>
    </font>
    <font>
      <sz val="10"/>
      <color rgb="FF000000"/>
      <name val="Times New Roman"/>
      <charset val="204"/>
    </font>
    <font>
      <b/>
      <sz val="9"/>
      <color theme="1"/>
      <name val="Times New Roman"/>
      <family val="1"/>
      <charset val="238"/>
    </font>
    <font>
      <b/>
      <sz val="8"/>
      <color theme="1"/>
      <name val="Calibri"/>
      <family val="2"/>
      <charset val="238"/>
      <scheme val="minor"/>
    </font>
    <font>
      <b/>
      <sz val="8"/>
      <color indexed="8"/>
      <name val="Calibri"/>
      <family val="2"/>
      <charset val="238"/>
    </font>
    <font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">
    <xf numFmtId="0" fontId="0" fillId="0" borderId="0"/>
    <xf numFmtId="0" fontId="10" fillId="0" borderId="0"/>
    <xf numFmtId="0" fontId="11" fillId="0" borderId="0"/>
    <xf numFmtId="9" fontId="9" fillId="0" borderId="0" applyFont="0" applyFill="0" applyBorder="0" applyAlignment="0" applyProtection="0"/>
  </cellStyleXfs>
  <cellXfs count="6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 vertical="center" textRotation="90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/>
    <xf numFmtId="3" fontId="1" fillId="0" borderId="1" xfId="0" applyNumberFormat="1" applyFont="1" applyBorder="1"/>
    <xf numFmtId="0" fontId="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/>
    <xf numFmtId="0" fontId="0" fillId="0" borderId="0" xfId="0"/>
    <xf numFmtId="0" fontId="5" fillId="0" borderId="0" xfId="0" applyFont="1"/>
    <xf numFmtId="0" fontId="1" fillId="0" borderId="0" xfId="0" applyFont="1" applyAlignment="1">
      <alignment horizontal="right"/>
    </xf>
    <xf numFmtId="3" fontId="6" fillId="0" borderId="1" xfId="0" applyNumberFormat="1" applyFont="1" applyBorder="1"/>
    <xf numFmtId="3" fontId="7" fillId="0" borderId="1" xfId="0" applyNumberFormat="1" applyFont="1" applyBorder="1"/>
    <xf numFmtId="0" fontId="8" fillId="0" borderId="1" xfId="0" applyFont="1" applyBorder="1" applyAlignment="1">
      <alignment wrapText="1"/>
    </xf>
    <xf numFmtId="0" fontId="6" fillId="0" borderId="1" xfId="0" applyFont="1" applyBorder="1"/>
    <xf numFmtId="0" fontId="6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3" fontId="1" fillId="0" borderId="1" xfId="0" applyNumberFormat="1" applyFont="1" applyBorder="1"/>
    <xf numFmtId="0" fontId="14" fillId="0" borderId="1" xfId="0" applyFont="1" applyBorder="1" applyAlignment="1">
      <alignment horizontal="left" wrapText="1"/>
    </xf>
    <xf numFmtId="0" fontId="6" fillId="0" borderId="2" xfId="0" applyFont="1" applyBorder="1"/>
    <xf numFmtId="0" fontId="13" fillId="0" borderId="2" xfId="0" applyFont="1" applyBorder="1" applyAlignment="1">
      <alignment horizontal="left" wrapText="1"/>
    </xf>
    <xf numFmtId="0" fontId="14" fillId="0" borderId="2" xfId="0" applyFont="1" applyBorder="1" applyAlignment="1">
      <alignment horizontal="left" wrapText="1"/>
    </xf>
    <xf numFmtId="0" fontId="13" fillId="0" borderId="2" xfId="0" applyFont="1" applyBorder="1" applyAlignment="1">
      <alignment horizontal="left"/>
    </xf>
    <xf numFmtId="3" fontId="6" fillId="0" borderId="3" xfId="0" applyNumberFormat="1" applyFont="1" applyBorder="1"/>
    <xf numFmtId="3" fontId="7" fillId="0" borderId="3" xfId="0" applyNumberFormat="1" applyFont="1" applyBorder="1"/>
    <xf numFmtId="3" fontId="12" fillId="2" borderId="1" xfId="0" applyNumberFormat="1" applyFont="1" applyFill="1" applyBorder="1" applyAlignment="1">
      <alignment vertical="center"/>
    </xf>
    <xf numFmtId="3" fontId="12" fillId="2" borderId="4" xfId="0" applyNumberFormat="1" applyFont="1" applyFill="1" applyBorder="1" applyAlignment="1">
      <alignment vertical="center"/>
    </xf>
    <xf numFmtId="0" fontId="0" fillId="0" borderId="0" xfId="0" applyAlignment="1">
      <alignment wrapText="1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justify" vertical="center"/>
    </xf>
    <xf numFmtId="0" fontId="17" fillId="0" borderId="0" xfId="0" applyFont="1" applyAlignment="1">
      <alignment horizontal="justify" vertical="center"/>
    </xf>
    <xf numFmtId="0" fontId="15" fillId="0" borderId="0" xfId="0" applyFont="1" applyAlignment="1">
      <alignment horizontal="justify" vertical="center"/>
    </xf>
    <xf numFmtId="0" fontId="17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5" fillId="0" borderId="9" xfId="0" applyFont="1" applyBorder="1" applyAlignment="1">
      <alignment horizontal="justify" vertical="center" wrapText="1"/>
    </xf>
    <xf numFmtId="0" fontId="15" fillId="0" borderId="11" xfId="0" applyFont="1" applyBorder="1" applyAlignment="1">
      <alignment vertical="center" wrapText="1"/>
    </xf>
    <xf numFmtId="0" fontId="15" fillId="0" borderId="9" xfId="0" applyFont="1" applyBorder="1" applyAlignment="1">
      <alignment vertical="center" wrapText="1"/>
    </xf>
    <xf numFmtId="0" fontId="19" fillId="0" borderId="9" xfId="0" applyFont="1" applyBorder="1" applyAlignment="1">
      <alignment horizontal="justify" vertical="center" wrapText="1"/>
    </xf>
    <xf numFmtId="0" fontId="15" fillId="0" borderId="0" xfId="0" applyFont="1" applyBorder="1" applyAlignment="1">
      <alignment vertical="center" wrapText="1"/>
    </xf>
    <xf numFmtId="3" fontId="15" fillId="0" borderId="5" xfId="0" applyNumberFormat="1" applyFont="1" applyBorder="1" applyAlignment="1">
      <alignment horizontal="right" vertical="center" wrapText="1"/>
    </xf>
    <xf numFmtId="3" fontId="15" fillId="0" borderId="10" xfId="0" applyNumberFormat="1" applyFont="1" applyBorder="1" applyAlignment="1">
      <alignment horizontal="right" vertical="center" wrapText="1"/>
    </xf>
    <xf numFmtId="3" fontId="15" fillId="0" borderId="0" xfId="0" applyNumberFormat="1" applyFont="1" applyBorder="1" applyAlignment="1">
      <alignment horizontal="right" vertical="center" wrapText="1"/>
    </xf>
    <xf numFmtId="3" fontId="20" fillId="0" borderId="0" xfId="0" applyNumberFormat="1" applyFont="1"/>
    <xf numFmtId="0" fontId="20" fillId="0" borderId="0" xfId="0" applyFont="1" applyAlignment="1">
      <alignment wrapText="1"/>
    </xf>
    <xf numFmtId="0" fontId="20" fillId="0" borderId="0" xfId="0" applyFont="1"/>
    <xf numFmtId="0" fontId="20" fillId="0" borderId="0" xfId="0" applyFont="1" applyAlignment="1">
      <alignment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vertical="top"/>
    </xf>
    <xf numFmtId="0" fontId="5" fillId="0" borderId="0" xfId="0" applyFont="1" applyAlignment="1">
      <alignment horizontal="justify" wrapText="1"/>
    </xf>
    <xf numFmtId="0" fontId="0" fillId="0" borderId="0" xfId="0" applyAlignment="1">
      <alignment wrapText="1"/>
    </xf>
  </cellXfs>
  <cellStyles count="4">
    <cellStyle name="Normál" xfId="0" builtinId="0"/>
    <cellStyle name="Normál 2" xfId="1" xr:uid="{F1BF7D04-C3B2-4E85-AFDE-C7A4DFA5456A}"/>
    <cellStyle name="Normál 2 2" xfId="2" xr:uid="{653E8E3A-A72C-449B-8A72-613D8D11B652}"/>
    <cellStyle name="Százalék 2" xfId="3" xr:uid="{2A886D33-FB14-426F-9680-95411B833C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3DC6E-E02E-41FC-A3AE-7AADB0CD4A01}">
  <dimension ref="A1:D33"/>
  <sheetViews>
    <sheetView topLeftCell="A11" workbookViewId="0">
      <selection activeCell="A20" sqref="A20"/>
    </sheetView>
  </sheetViews>
  <sheetFormatPr defaultRowHeight="15" x14ac:dyDescent="0.25"/>
  <cols>
    <col min="1" max="1" width="94.85546875" style="14" customWidth="1"/>
    <col min="2" max="3" width="9.140625" style="14"/>
    <col min="4" max="4" width="21.140625" style="14" customWidth="1"/>
    <col min="5" max="16384" width="9.140625" style="14"/>
  </cols>
  <sheetData>
    <row r="1" spans="1:1" ht="15.75" x14ac:dyDescent="0.25">
      <c r="A1" s="34"/>
    </row>
    <row r="2" spans="1:1" ht="15.75" x14ac:dyDescent="0.25">
      <c r="A2" s="34"/>
    </row>
    <row r="3" spans="1:1" ht="15.75" x14ac:dyDescent="0.25">
      <c r="A3" s="34"/>
    </row>
    <row r="4" spans="1:1" ht="15.75" x14ac:dyDescent="0.25">
      <c r="A4" s="34"/>
    </row>
    <row r="5" spans="1:1" ht="15.75" x14ac:dyDescent="0.25">
      <c r="A5" s="34"/>
    </row>
    <row r="6" spans="1:1" ht="15.75" x14ac:dyDescent="0.25">
      <c r="A6" s="34"/>
    </row>
    <row r="7" spans="1:1" ht="15.75" x14ac:dyDescent="0.25">
      <c r="A7" s="34"/>
    </row>
    <row r="8" spans="1:1" ht="15.75" x14ac:dyDescent="0.25">
      <c r="A8" s="34"/>
    </row>
    <row r="9" spans="1:1" ht="15.75" x14ac:dyDescent="0.25">
      <c r="A9" s="34"/>
    </row>
    <row r="10" spans="1:1" ht="15.75" x14ac:dyDescent="0.25">
      <c r="A10" s="34"/>
    </row>
    <row r="11" spans="1:1" ht="15.75" x14ac:dyDescent="0.25">
      <c r="A11" s="34"/>
    </row>
    <row r="12" spans="1:1" ht="15.75" x14ac:dyDescent="0.25">
      <c r="A12" s="34"/>
    </row>
    <row r="13" spans="1:1" ht="15.75" x14ac:dyDescent="0.25">
      <c r="A13" s="34"/>
    </row>
    <row r="14" spans="1:1" ht="15.75" x14ac:dyDescent="0.25">
      <c r="A14" s="34"/>
    </row>
    <row r="15" spans="1:1" ht="15.75" x14ac:dyDescent="0.25">
      <c r="A15" s="34"/>
    </row>
    <row r="16" spans="1:1" ht="18.75" x14ac:dyDescent="0.25">
      <c r="A16" s="35" t="s">
        <v>52</v>
      </c>
    </row>
    <row r="17" spans="1:4" ht="18.75" x14ac:dyDescent="0.25">
      <c r="A17" s="35" t="s">
        <v>53</v>
      </c>
    </row>
    <row r="18" spans="1:4" ht="18.75" x14ac:dyDescent="0.25">
      <c r="A18" s="35" t="s">
        <v>80</v>
      </c>
    </row>
    <row r="19" spans="1:4" ht="18.75" x14ac:dyDescent="0.25">
      <c r="A19" s="36"/>
    </row>
    <row r="20" spans="1:4" ht="18.75" x14ac:dyDescent="0.25">
      <c r="A20" s="36"/>
    </row>
    <row r="21" spans="1:4" ht="18.75" x14ac:dyDescent="0.25">
      <c r="A21" s="36"/>
    </row>
    <row r="22" spans="1:4" ht="18.75" x14ac:dyDescent="0.25">
      <c r="A22" s="36"/>
    </row>
    <row r="23" spans="1:4" ht="18.75" x14ac:dyDescent="0.25">
      <c r="A23" s="36"/>
    </row>
    <row r="24" spans="1:4" ht="18.75" x14ac:dyDescent="0.25">
      <c r="A24" s="36"/>
    </row>
    <row r="25" spans="1:4" ht="18.75" x14ac:dyDescent="0.25">
      <c r="A25" s="36"/>
    </row>
    <row r="26" spans="1:4" ht="18.75" x14ac:dyDescent="0.25">
      <c r="A26" s="36"/>
    </row>
    <row r="27" spans="1:4" ht="18.75" x14ac:dyDescent="0.25">
      <c r="A27" s="36"/>
    </row>
    <row r="28" spans="1:4" ht="18.75" x14ac:dyDescent="0.25">
      <c r="A28" s="36"/>
    </row>
    <row r="29" spans="1:4" ht="18.75" x14ac:dyDescent="0.25">
      <c r="A29" s="41" t="s">
        <v>54</v>
      </c>
      <c r="C29" s="37"/>
    </row>
    <row r="30" spans="1:4" ht="18.75" x14ac:dyDescent="0.25">
      <c r="A30" s="38"/>
    </row>
    <row r="31" spans="1:4" ht="18.75" x14ac:dyDescent="0.25">
      <c r="A31" s="41" t="s">
        <v>56</v>
      </c>
      <c r="C31" s="37"/>
    </row>
    <row r="32" spans="1:4" ht="18.75" x14ac:dyDescent="0.25">
      <c r="A32" s="40" t="s">
        <v>55</v>
      </c>
      <c r="D32" s="38"/>
    </row>
    <row r="33" spans="1:1" ht="15.75" x14ac:dyDescent="0.25">
      <c r="A33" s="3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59832-C956-44F3-BEC6-157BAA914DA2}">
  <dimension ref="B3:D37"/>
  <sheetViews>
    <sheetView tabSelected="1" topLeftCell="A31" zoomScaleNormal="100" workbookViewId="0">
      <selection activeCell="D31" sqref="D31"/>
    </sheetView>
  </sheetViews>
  <sheetFormatPr defaultRowHeight="15" x14ac:dyDescent="0.25"/>
  <cols>
    <col min="1" max="1" width="0.7109375" style="14" customWidth="1"/>
    <col min="2" max="2" width="9.140625" style="14" hidden="1" customWidth="1"/>
    <col min="3" max="3" width="16.42578125" style="14" customWidth="1"/>
    <col min="4" max="4" width="87.42578125" style="14" customWidth="1"/>
    <col min="5" max="16384" width="9.140625" style="14"/>
  </cols>
  <sheetData>
    <row r="3" spans="3:4" ht="15.75" x14ac:dyDescent="0.25">
      <c r="D3" s="34" t="s">
        <v>57</v>
      </c>
    </row>
    <row r="4" spans="3:4" ht="15.75" x14ac:dyDescent="0.25">
      <c r="D4" s="34"/>
    </row>
    <row r="5" spans="3:4" ht="15.75" x14ac:dyDescent="0.25">
      <c r="D5" s="34"/>
    </row>
    <row r="6" spans="3:4" ht="9.75" customHeight="1" x14ac:dyDescent="0.25">
      <c r="D6" s="34"/>
    </row>
    <row r="7" spans="3:4" ht="77.25" customHeight="1" x14ac:dyDescent="0.25">
      <c r="C7" s="53" t="s">
        <v>58</v>
      </c>
      <c r="D7" s="53"/>
    </row>
    <row r="8" spans="3:4" ht="9.75" customHeight="1" x14ac:dyDescent="0.25">
      <c r="C8" s="51"/>
      <c r="D8" s="51"/>
    </row>
    <row r="9" spans="3:4" ht="30.75" customHeight="1" x14ac:dyDescent="0.25">
      <c r="C9" s="53" t="s">
        <v>68</v>
      </c>
      <c r="D9" s="53"/>
    </row>
    <row r="10" spans="3:4" x14ac:dyDescent="0.25">
      <c r="C10" s="33"/>
      <c r="D10" s="33"/>
    </row>
    <row r="11" spans="3:4" x14ac:dyDescent="0.25">
      <c r="C11" s="33"/>
      <c r="D11" s="33"/>
    </row>
    <row r="12" spans="3:4" ht="15.75" thickBot="1" x14ac:dyDescent="0.3"/>
    <row r="13" spans="3:4" x14ac:dyDescent="0.25">
      <c r="C13" s="54" t="s">
        <v>59</v>
      </c>
      <c r="D13" s="55"/>
    </row>
    <row r="14" spans="3:4" ht="15.75" thickBot="1" x14ac:dyDescent="0.3">
      <c r="C14" s="56"/>
      <c r="D14" s="57"/>
    </row>
    <row r="15" spans="3:4" ht="28.5" customHeight="1" thickBot="1" x14ac:dyDescent="0.3">
      <c r="C15" s="48">
        <v>944726</v>
      </c>
      <c r="D15" s="42" t="s">
        <v>60</v>
      </c>
    </row>
    <row r="16" spans="3:4" ht="24.75" customHeight="1" thickBot="1" x14ac:dyDescent="0.3">
      <c r="C16" s="48">
        <v>736525</v>
      </c>
      <c r="D16" s="42" t="s">
        <v>69</v>
      </c>
    </row>
    <row r="17" spans="3:4" ht="27.75" customHeight="1" thickBot="1" x14ac:dyDescent="0.3">
      <c r="C17" s="48">
        <v>1061596</v>
      </c>
      <c r="D17" s="42" t="s">
        <v>70</v>
      </c>
    </row>
    <row r="18" spans="3:4" ht="29.25" customHeight="1" thickBot="1" x14ac:dyDescent="0.3">
      <c r="C18" s="48">
        <v>3241580</v>
      </c>
      <c r="D18" s="42" t="s">
        <v>71</v>
      </c>
    </row>
    <row r="19" spans="3:4" ht="24" customHeight="1" thickBot="1" x14ac:dyDescent="0.3">
      <c r="C19" s="48">
        <v>946446</v>
      </c>
      <c r="D19" s="42" t="s">
        <v>61</v>
      </c>
    </row>
    <row r="20" spans="3:4" ht="25.5" customHeight="1" thickBot="1" x14ac:dyDescent="0.3">
      <c r="C20" s="48">
        <v>575544</v>
      </c>
      <c r="D20" s="42" t="s">
        <v>73</v>
      </c>
    </row>
    <row r="21" spans="3:4" ht="29.25" customHeight="1" thickBot="1" x14ac:dyDescent="0.3">
      <c r="C21" s="48">
        <v>4693046</v>
      </c>
      <c r="D21" s="42" t="s">
        <v>72</v>
      </c>
    </row>
    <row r="22" spans="3:4" ht="15.75" x14ac:dyDescent="0.25">
      <c r="C22" s="50">
        <f>SUM(C15:C21)</f>
        <v>12199463</v>
      </c>
    </row>
    <row r="23" spans="3:4" ht="15.75" x14ac:dyDescent="0.25">
      <c r="C23" s="50"/>
    </row>
    <row r="24" spans="3:4" ht="15.75" x14ac:dyDescent="0.25">
      <c r="C24" s="53" t="s">
        <v>74</v>
      </c>
      <c r="D24" s="53"/>
    </row>
    <row r="25" spans="3:4" ht="15.75" thickBot="1" x14ac:dyDescent="0.3"/>
    <row r="26" spans="3:4" ht="30.75" customHeight="1" thickBot="1" x14ac:dyDescent="0.3">
      <c r="C26" s="47">
        <v>294861</v>
      </c>
      <c r="D26" s="43" t="s">
        <v>75</v>
      </c>
    </row>
    <row r="27" spans="3:4" ht="27.75" customHeight="1" thickBot="1" x14ac:dyDescent="0.3">
      <c r="C27" s="48">
        <v>33684</v>
      </c>
      <c r="D27" s="44" t="s">
        <v>62</v>
      </c>
    </row>
    <row r="28" spans="3:4" ht="23.25" customHeight="1" thickBot="1" x14ac:dyDescent="0.3">
      <c r="C28" s="48">
        <v>-778878</v>
      </c>
      <c r="D28" s="44" t="s">
        <v>76</v>
      </c>
    </row>
    <row r="29" spans="3:4" ht="27.75" customHeight="1" thickBot="1" x14ac:dyDescent="0.3">
      <c r="C29" s="48">
        <v>-2261069</v>
      </c>
      <c r="D29" s="44" t="s">
        <v>79</v>
      </c>
    </row>
    <row r="30" spans="3:4" ht="24.75" customHeight="1" thickBot="1" x14ac:dyDescent="0.3">
      <c r="C30" s="48">
        <v>-379000</v>
      </c>
      <c r="D30" s="45" t="s">
        <v>78</v>
      </c>
    </row>
    <row r="31" spans="3:4" ht="28.5" customHeight="1" thickBot="1" x14ac:dyDescent="0.3">
      <c r="C31" s="48">
        <v>-83280</v>
      </c>
      <c r="D31" s="44" t="s">
        <v>77</v>
      </c>
    </row>
    <row r="32" spans="3:4" ht="26.25" customHeight="1" thickBot="1" x14ac:dyDescent="0.3">
      <c r="C32" s="48">
        <v>15369111</v>
      </c>
      <c r="D32" s="44" t="s">
        <v>63</v>
      </c>
    </row>
    <row r="33" spans="3:4" ht="29.25" customHeight="1" thickBot="1" x14ac:dyDescent="0.3">
      <c r="C33" s="47">
        <v>4034</v>
      </c>
      <c r="D33" s="43" t="s">
        <v>60</v>
      </c>
    </row>
    <row r="34" spans="3:4" ht="15.75" x14ac:dyDescent="0.25">
      <c r="C34" s="49">
        <f>SUM(C26:C33)</f>
        <v>12199463</v>
      </c>
      <c r="D34" s="46"/>
    </row>
    <row r="35" spans="3:4" ht="15.75" x14ac:dyDescent="0.25">
      <c r="C35" s="49"/>
      <c r="D35" s="46"/>
    </row>
    <row r="36" spans="3:4" ht="15.75" x14ac:dyDescent="0.25">
      <c r="C36" s="49"/>
      <c r="D36" s="46"/>
    </row>
    <row r="37" spans="3:4" s="52" customFormat="1" ht="15.75" x14ac:dyDescent="0.25">
      <c r="C37" s="53" t="s">
        <v>64</v>
      </c>
      <c r="D37" s="53"/>
    </row>
  </sheetData>
  <mergeCells count="5">
    <mergeCell ref="C7:D7"/>
    <mergeCell ref="C9:D9"/>
    <mergeCell ref="C13:D14"/>
    <mergeCell ref="C24:D24"/>
    <mergeCell ref="C37:D37"/>
  </mergeCells>
  <pageMargins left="0.7" right="0.7" top="0.75" bottom="0.75" header="0.3" footer="0.3"/>
  <pageSetup paperSize="9" scale="8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0AEC9-8D88-4456-97D2-464672EEE80A}">
  <dimension ref="A1:M44"/>
  <sheetViews>
    <sheetView topLeftCell="A7" zoomScaleNormal="100" workbookViewId="0">
      <selection activeCell="G6" sqref="G6:H30"/>
    </sheetView>
  </sheetViews>
  <sheetFormatPr defaultRowHeight="15" x14ac:dyDescent="0.25"/>
  <cols>
    <col min="1" max="1" width="3.28515625" customWidth="1"/>
    <col min="2" max="2" width="2.28515625" customWidth="1"/>
    <col min="3" max="3" width="2.140625" customWidth="1"/>
    <col min="4" max="4" width="36.7109375" customWidth="1"/>
    <col min="5" max="5" width="9.7109375" customWidth="1"/>
    <col min="6" max="6" width="9.7109375" style="14" customWidth="1"/>
    <col min="7" max="7" width="9.5703125" customWidth="1"/>
    <col min="8" max="8" width="9.85546875" customWidth="1"/>
    <col min="9" max="10" width="9.140625" hidden="1" customWidth="1"/>
    <col min="11" max="11" width="0.28515625" hidden="1" customWidth="1"/>
    <col min="12" max="13" width="9.140625" customWidth="1"/>
    <col min="256" max="256" width="3.28515625" customWidth="1"/>
    <col min="257" max="257" width="2.28515625" customWidth="1"/>
    <col min="258" max="258" width="2.140625" customWidth="1"/>
    <col min="259" max="259" width="36.7109375" customWidth="1"/>
    <col min="260" max="260" width="10.5703125" customWidth="1"/>
    <col min="261" max="261" width="8.42578125" customWidth="1"/>
    <col min="262" max="262" width="9.5703125" customWidth="1"/>
    <col min="263" max="263" width="8.5703125" customWidth="1"/>
    <col min="264" max="264" width="7.7109375" customWidth="1"/>
    <col min="265" max="267" width="0" hidden="1" customWidth="1"/>
    <col min="512" max="512" width="3.28515625" customWidth="1"/>
    <col min="513" max="513" width="2.28515625" customWidth="1"/>
    <col min="514" max="514" width="2.140625" customWidth="1"/>
    <col min="515" max="515" width="36.7109375" customWidth="1"/>
    <col min="516" max="516" width="10.5703125" customWidth="1"/>
    <col min="517" max="517" width="8.42578125" customWidth="1"/>
    <col min="518" max="518" width="9.5703125" customWidth="1"/>
    <col min="519" max="519" width="8.5703125" customWidth="1"/>
    <col min="520" max="520" width="7.7109375" customWidth="1"/>
    <col min="521" max="523" width="0" hidden="1" customWidth="1"/>
    <col min="768" max="768" width="3.28515625" customWidth="1"/>
    <col min="769" max="769" width="2.28515625" customWidth="1"/>
    <col min="770" max="770" width="2.140625" customWidth="1"/>
    <col min="771" max="771" width="36.7109375" customWidth="1"/>
    <col min="772" max="772" width="10.5703125" customWidth="1"/>
    <col min="773" max="773" width="8.42578125" customWidth="1"/>
    <col min="774" max="774" width="9.5703125" customWidth="1"/>
    <col min="775" max="775" width="8.5703125" customWidth="1"/>
    <col min="776" max="776" width="7.7109375" customWidth="1"/>
    <col min="777" max="779" width="0" hidden="1" customWidth="1"/>
    <col min="1024" max="1024" width="3.28515625" customWidth="1"/>
    <col min="1025" max="1025" width="2.28515625" customWidth="1"/>
    <col min="1026" max="1026" width="2.140625" customWidth="1"/>
    <col min="1027" max="1027" width="36.7109375" customWidth="1"/>
    <col min="1028" max="1028" width="10.5703125" customWidth="1"/>
    <col min="1029" max="1029" width="8.42578125" customWidth="1"/>
    <col min="1030" max="1030" width="9.5703125" customWidth="1"/>
    <col min="1031" max="1031" width="8.5703125" customWidth="1"/>
    <col min="1032" max="1032" width="7.7109375" customWidth="1"/>
    <col min="1033" max="1035" width="0" hidden="1" customWidth="1"/>
    <col min="1280" max="1280" width="3.28515625" customWidth="1"/>
    <col min="1281" max="1281" width="2.28515625" customWidth="1"/>
    <col min="1282" max="1282" width="2.140625" customWidth="1"/>
    <col min="1283" max="1283" width="36.7109375" customWidth="1"/>
    <col min="1284" max="1284" width="10.5703125" customWidth="1"/>
    <col min="1285" max="1285" width="8.42578125" customWidth="1"/>
    <col min="1286" max="1286" width="9.5703125" customWidth="1"/>
    <col min="1287" max="1287" width="8.5703125" customWidth="1"/>
    <col min="1288" max="1288" width="7.7109375" customWidth="1"/>
    <col min="1289" max="1291" width="0" hidden="1" customWidth="1"/>
    <col min="1536" max="1536" width="3.28515625" customWidth="1"/>
    <col min="1537" max="1537" width="2.28515625" customWidth="1"/>
    <col min="1538" max="1538" width="2.140625" customWidth="1"/>
    <col min="1539" max="1539" width="36.7109375" customWidth="1"/>
    <col min="1540" max="1540" width="10.5703125" customWidth="1"/>
    <col min="1541" max="1541" width="8.42578125" customWidth="1"/>
    <col min="1542" max="1542" width="9.5703125" customWidth="1"/>
    <col min="1543" max="1543" width="8.5703125" customWidth="1"/>
    <col min="1544" max="1544" width="7.7109375" customWidth="1"/>
    <col min="1545" max="1547" width="0" hidden="1" customWidth="1"/>
    <col min="1792" max="1792" width="3.28515625" customWidth="1"/>
    <col min="1793" max="1793" width="2.28515625" customWidth="1"/>
    <col min="1794" max="1794" width="2.140625" customWidth="1"/>
    <col min="1795" max="1795" width="36.7109375" customWidth="1"/>
    <col min="1796" max="1796" width="10.5703125" customWidth="1"/>
    <col min="1797" max="1797" width="8.42578125" customWidth="1"/>
    <col min="1798" max="1798" width="9.5703125" customWidth="1"/>
    <col min="1799" max="1799" width="8.5703125" customWidth="1"/>
    <col min="1800" max="1800" width="7.7109375" customWidth="1"/>
    <col min="1801" max="1803" width="0" hidden="1" customWidth="1"/>
    <col min="2048" max="2048" width="3.28515625" customWidth="1"/>
    <col min="2049" max="2049" width="2.28515625" customWidth="1"/>
    <col min="2050" max="2050" width="2.140625" customWidth="1"/>
    <col min="2051" max="2051" width="36.7109375" customWidth="1"/>
    <col min="2052" max="2052" width="10.5703125" customWidth="1"/>
    <col min="2053" max="2053" width="8.42578125" customWidth="1"/>
    <col min="2054" max="2054" width="9.5703125" customWidth="1"/>
    <col min="2055" max="2055" width="8.5703125" customWidth="1"/>
    <col min="2056" max="2056" width="7.7109375" customWidth="1"/>
    <col min="2057" max="2059" width="0" hidden="1" customWidth="1"/>
    <col min="2304" max="2304" width="3.28515625" customWidth="1"/>
    <col min="2305" max="2305" width="2.28515625" customWidth="1"/>
    <col min="2306" max="2306" width="2.140625" customWidth="1"/>
    <col min="2307" max="2307" width="36.7109375" customWidth="1"/>
    <col min="2308" max="2308" width="10.5703125" customWidth="1"/>
    <col min="2309" max="2309" width="8.42578125" customWidth="1"/>
    <col min="2310" max="2310" width="9.5703125" customWidth="1"/>
    <col min="2311" max="2311" width="8.5703125" customWidth="1"/>
    <col min="2312" max="2312" width="7.7109375" customWidth="1"/>
    <col min="2313" max="2315" width="0" hidden="1" customWidth="1"/>
    <col min="2560" max="2560" width="3.28515625" customWidth="1"/>
    <col min="2561" max="2561" width="2.28515625" customWidth="1"/>
    <col min="2562" max="2562" width="2.140625" customWidth="1"/>
    <col min="2563" max="2563" width="36.7109375" customWidth="1"/>
    <col min="2564" max="2564" width="10.5703125" customWidth="1"/>
    <col min="2565" max="2565" width="8.42578125" customWidth="1"/>
    <col min="2566" max="2566" width="9.5703125" customWidth="1"/>
    <col min="2567" max="2567" width="8.5703125" customWidth="1"/>
    <col min="2568" max="2568" width="7.7109375" customWidth="1"/>
    <col min="2569" max="2571" width="0" hidden="1" customWidth="1"/>
    <col min="2816" max="2816" width="3.28515625" customWidth="1"/>
    <col min="2817" max="2817" width="2.28515625" customWidth="1"/>
    <col min="2818" max="2818" width="2.140625" customWidth="1"/>
    <col min="2819" max="2819" width="36.7109375" customWidth="1"/>
    <col min="2820" max="2820" width="10.5703125" customWidth="1"/>
    <col min="2821" max="2821" width="8.42578125" customWidth="1"/>
    <col min="2822" max="2822" width="9.5703125" customWidth="1"/>
    <col min="2823" max="2823" width="8.5703125" customWidth="1"/>
    <col min="2824" max="2824" width="7.7109375" customWidth="1"/>
    <col min="2825" max="2827" width="0" hidden="1" customWidth="1"/>
    <col min="3072" max="3072" width="3.28515625" customWidth="1"/>
    <col min="3073" max="3073" width="2.28515625" customWidth="1"/>
    <col min="3074" max="3074" width="2.140625" customWidth="1"/>
    <col min="3075" max="3075" width="36.7109375" customWidth="1"/>
    <col min="3076" max="3076" width="10.5703125" customWidth="1"/>
    <col min="3077" max="3077" width="8.42578125" customWidth="1"/>
    <col min="3078" max="3078" width="9.5703125" customWidth="1"/>
    <col min="3079" max="3079" width="8.5703125" customWidth="1"/>
    <col min="3080" max="3080" width="7.7109375" customWidth="1"/>
    <col min="3081" max="3083" width="0" hidden="1" customWidth="1"/>
    <col min="3328" max="3328" width="3.28515625" customWidth="1"/>
    <col min="3329" max="3329" width="2.28515625" customWidth="1"/>
    <col min="3330" max="3330" width="2.140625" customWidth="1"/>
    <col min="3331" max="3331" width="36.7109375" customWidth="1"/>
    <col min="3332" max="3332" width="10.5703125" customWidth="1"/>
    <col min="3333" max="3333" width="8.42578125" customWidth="1"/>
    <col min="3334" max="3334" width="9.5703125" customWidth="1"/>
    <col min="3335" max="3335" width="8.5703125" customWidth="1"/>
    <col min="3336" max="3336" width="7.7109375" customWidth="1"/>
    <col min="3337" max="3339" width="0" hidden="1" customWidth="1"/>
    <col min="3584" max="3584" width="3.28515625" customWidth="1"/>
    <col min="3585" max="3585" width="2.28515625" customWidth="1"/>
    <col min="3586" max="3586" width="2.140625" customWidth="1"/>
    <col min="3587" max="3587" width="36.7109375" customWidth="1"/>
    <col min="3588" max="3588" width="10.5703125" customWidth="1"/>
    <col min="3589" max="3589" width="8.42578125" customWidth="1"/>
    <col min="3590" max="3590" width="9.5703125" customWidth="1"/>
    <col min="3591" max="3591" width="8.5703125" customWidth="1"/>
    <col min="3592" max="3592" width="7.7109375" customWidth="1"/>
    <col min="3593" max="3595" width="0" hidden="1" customWidth="1"/>
    <col min="3840" max="3840" width="3.28515625" customWidth="1"/>
    <col min="3841" max="3841" width="2.28515625" customWidth="1"/>
    <col min="3842" max="3842" width="2.140625" customWidth="1"/>
    <col min="3843" max="3843" width="36.7109375" customWidth="1"/>
    <col min="3844" max="3844" width="10.5703125" customWidth="1"/>
    <col min="3845" max="3845" width="8.42578125" customWidth="1"/>
    <col min="3846" max="3846" width="9.5703125" customWidth="1"/>
    <col min="3847" max="3847" width="8.5703125" customWidth="1"/>
    <col min="3848" max="3848" width="7.7109375" customWidth="1"/>
    <col min="3849" max="3851" width="0" hidden="1" customWidth="1"/>
    <col min="4096" max="4096" width="3.28515625" customWidth="1"/>
    <col min="4097" max="4097" width="2.28515625" customWidth="1"/>
    <col min="4098" max="4098" width="2.140625" customWidth="1"/>
    <col min="4099" max="4099" width="36.7109375" customWidth="1"/>
    <col min="4100" max="4100" width="10.5703125" customWidth="1"/>
    <col min="4101" max="4101" width="8.42578125" customWidth="1"/>
    <col min="4102" max="4102" width="9.5703125" customWidth="1"/>
    <col min="4103" max="4103" width="8.5703125" customWidth="1"/>
    <col min="4104" max="4104" width="7.7109375" customWidth="1"/>
    <col min="4105" max="4107" width="0" hidden="1" customWidth="1"/>
    <col min="4352" max="4352" width="3.28515625" customWidth="1"/>
    <col min="4353" max="4353" width="2.28515625" customWidth="1"/>
    <col min="4354" max="4354" width="2.140625" customWidth="1"/>
    <col min="4355" max="4355" width="36.7109375" customWidth="1"/>
    <col min="4356" max="4356" width="10.5703125" customWidth="1"/>
    <col min="4357" max="4357" width="8.42578125" customWidth="1"/>
    <col min="4358" max="4358" width="9.5703125" customWidth="1"/>
    <col min="4359" max="4359" width="8.5703125" customWidth="1"/>
    <col min="4360" max="4360" width="7.7109375" customWidth="1"/>
    <col min="4361" max="4363" width="0" hidden="1" customWidth="1"/>
    <col min="4608" max="4608" width="3.28515625" customWidth="1"/>
    <col min="4609" max="4609" width="2.28515625" customWidth="1"/>
    <col min="4610" max="4610" width="2.140625" customWidth="1"/>
    <col min="4611" max="4611" width="36.7109375" customWidth="1"/>
    <col min="4612" max="4612" width="10.5703125" customWidth="1"/>
    <col min="4613" max="4613" width="8.42578125" customWidth="1"/>
    <col min="4614" max="4614" width="9.5703125" customWidth="1"/>
    <col min="4615" max="4615" width="8.5703125" customWidth="1"/>
    <col min="4616" max="4616" width="7.7109375" customWidth="1"/>
    <col min="4617" max="4619" width="0" hidden="1" customWidth="1"/>
    <col min="4864" max="4864" width="3.28515625" customWidth="1"/>
    <col min="4865" max="4865" width="2.28515625" customWidth="1"/>
    <col min="4866" max="4866" width="2.140625" customWidth="1"/>
    <col min="4867" max="4867" width="36.7109375" customWidth="1"/>
    <col min="4868" max="4868" width="10.5703125" customWidth="1"/>
    <col min="4869" max="4869" width="8.42578125" customWidth="1"/>
    <col min="4870" max="4870" width="9.5703125" customWidth="1"/>
    <col min="4871" max="4871" width="8.5703125" customWidth="1"/>
    <col min="4872" max="4872" width="7.7109375" customWidth="1"/>
    <col min="4873" max="4875" width="0" hidden="1" customWidth="1"/>
    <col min="5120" max="5120" width="3.28515625" customWidth="1"/>
    <col min="5121" max="5121" width="2.28515625" customWidth="1"/>
    <col min="5122" max="5122" width="2.140625" customWidth="1"/>
    <col min="5123" max="5123" width="36.7109375" customWidth="1"/>
    <col min="5124" max="5124" width="10.5703125" customWidth="1"/>
    <col min="5125" max="5125" width="8.42578125" customWidth="1"/>
    <col min="5126" max="5126" width="9.5703125" customWidth="1"/>
    <col min="5127" max="5127" width="8.5703125" customWidth="1"/>
    <col min="5128" max="5128" width="7.7109375" customWidth="1"/>
    <col min="5129" max="5131" width="0" hidden="1" customWidth="1"/>
    <col min="5376" max="5376" width="3.28515625" customWidth="1"/>
    <col min="5377" max="5377" width="2.28515625" customWidth="1"/>
    <col min="5378" max="5378" width="2.140625" customWidth="1"/>
    <col min="5379" max="5379" width="36.7109375" customWidth="1"/>
    <col min="5380" max="5380" width="10.5703125" customWidth="1"/>
    <col min="5381" max="5381" width="8.42578125" customWidth="1"/>
    <col min="5382" max="5382" width="9.5703125" customWidth="1"/>
    <col min="5383" max="5383" width="8.5703125" customWidth="1"/>
    <col min="5384" max="5384" width="7.7109375" customWidth="1"/>
    <col min="5385" max="5387" width="0" hidden="1" customWidth="1"/>
    <col min="5632" max="5632" width="3.28515625" customWidth="1"/>
    <col min="5633" max="5633" width="2.28515625" customWidth="1"/>
    <col min="5634" max="5634" width="2.140625" customWidth="1"/>
    <col min="5635" max="5635" width="36.7109375" customWidth="1"/>
    <col min="5636" max="5636" width="10.5703125" customWidth="1"/>
    <col min="5637" max="5637" width="8.42578125" customWidth="1"/>
    <col min="5638" max="5638" width="9.5703125" customWidth="1"/>
    <col min="5639" max="5639" width="8.5703125" customWidth="1"/>
    <col min="5640" max="5640" width="7.7109375" customWidth="1"/>
    <col min="5641" max="5643" width="0" hidden="1" customWidth="1"/>
    <col min="5888" max="5888" width="3.28515625" customWidth="1"/>
    <col min="5889" max="5889" width="2.28515625" customWidth="1"/>
    <col min="5890" max="5890" width="2.140625" customWidth="1"/>
    <col min="5891" max="5891" width="36.7109375" customWidth="1"/>
    <col min="5892" max="5892" width="10.5703125" customWidth="1"/>
    <col min="5893" max="5893" width="8.42578125" customWidth="1"/>
    <col min="5894" max="5894" width="9.5703125" customWidth="1"/>
    <col min="5895" max="5895" width="8.5703125" customWidth="1"/>
    <col min="5896" max="5896" width="7.7109375" customWidth="1"/>
    <col min="5897" max="5899" width="0" hidden="1" customWidth="1"/>
    <col min="6144" max="6144" width="3.28515625" customWidth="1"/>
    <col min="6145" max="6145" width="2.28515625" customWidth="1"/>
    <col min="6146" max="6146" width="2.140625" customWidth="1"/>
    <col min="6147" max="6147" width="36.7109375" customWidth="1"/>
    <col min="6148" max="6148" width="10.5703125" customWidth="1"/>
    <col min="6149" max="6149" width="8.42578125" customWidth="1"/>
    <col min="6150" max="6150" width="9.5703125" customWidth="1"/>
    <col min="6151" max="6151" width="8.5703125" customWidth="1"/>
    <col min="6152" max="6152" width="7.7109375" customWidth="1"/>
    <col min="6153" max="6155" width="0" hidden="1" customWidth="1"/>
    <col min="6400" max="6400" width="3.28515625" customWidth="1"/>
    <col min="6401" max="6401" width="2.28515625" customWidth="1"/>
    <col min="6402" max="6402" width="2.140625" customWidth="1"/>
    <col min="6403" max="6403" width="36.7109375" customWidth="1"/>
    <col min="6404" max="6404" width="10.5703125" customWidth="1"/>
    <col min="6405" max="6405" width="8.42578125" customWidth="1"/>
    <col min="6406" max="6406" width="9.5703125" customWidth="1"/>
    <col min="6407" max="6407" width="8.5703125" customWidth="1"/>
    <col min="6408" max="6408" width="7.7109375" customWidth="1"/>
    <col min="6409" max="6411" width="0" hidden="1" customWidth="1"/>
    <col min="6656" max="6656" width="3.28515625" customWidth="1"/>
    <col min="6657" max="6657" width="2.28515625" customWidth="1"/>
    <col min="6658" max="6658" width="2.140625" customWidth="1"/>
    <col min="6659" max="6659" width="36.7109375" customWidth="1"/>
    <col min="6660" max="6660" width="10.5703125" customWidth="1"/>
    <col min="6661" max="6661" width="8.42578125" customWidth="1"/>
    <col min="6662" max="6662" width="9.5703125" customWidth="1"/>
    <col min="6663" max="6663" width="8.5703125" customWidth="1"/>
    <col min="6664" max="6664" width="7.7109375" customWidth="1"/>
    <col min="6665" max="6667" width="0" hidden="1" customWidth="1"/>
    <col min="6912" max="6912" width="3.28515625" customWidth="1"/>
    <col min="6913" max="6913" width="2.28515625" customWidth="1"/>
    <col min="6914" max="6914" width="2.140625" customWidth="1"/>
    <col min="6915" max="6915" width="36.7109375" customWidth="1"/>
    <col min="6916" max="6916" width="10.5703125" customWidth="1"/>
    <col min="6917" max="6917" width="8.42578125" customWidth="1"/>
    <col min="6918" max="6918" width="9.5703125" customWidth="1"/>
    <col min="6919" max="6919" width="8.5703125" customWidth="1"/>
    <col min="6920" max="6920" width="7.7109375" customWidth="1"/>
    <col min="6921" max="6923" width="0" hidden="1" customWidth="1"/>
    <col min="7168" max="7168" width="3.28515625" customWidth="1"/>
    <col min="7169" max="7169" width="2.28515625" customWidth="1"/>
    <col min="7170" max="7170" width="2.140625" customWidth="1"/>
    <col min="7171" max="7171" width="36.7109375" customWidth="1"/>
    <col min="7172" max="7172" width="10.5703125" customWidth="1"/>
    <col min="7173" max="7173" width="8.42578125" customWidth="1"/>
    <col min="7174" max="7174" width="9.5703125" customWidth="1"/>
    <col min="7175" max="7175" width="8.5703125" customWidth="1"/>
    <col min="7176" max="7176" width="7.7109375" customWidth="1"/>
    <col min="7177" max="7179" width="0" hidden="1" customWidth="1"/>
    <col min="7424" max="7424" width="3.28515625" customWidth="1"/>
    <col min="7425" max="7425" width="2.28515625" customWidth="1"/>
    <col min="7426" max="7426" width="2.140625" customWidth="1"/>
    <col min="7427" max="7427" width="36.7109375" customWidth="1"/>
    <col min="7428" max="7428" width="10.5703125" customWidth="1"/>
    <col min="7429" max="7429" width="8.42578125" customWidth="1"/>
    <col min="7430" max="7430" width="9.5703125" customWidth="1"/>
    <col min="7431" max="7431" width="8.5703125" customWidth="1"/>
    <col min="7432" max="7432" width="7.7109375" customWidth="1"/>
    <col min="7433" max="7435" width="0" hidden="1" customWidth="1"/>
    <col min="7680" max="7680" width="3.28515625" customWidth="1"/>
    <col min="7681" max="7681" width="2.28515625" customWidth="1"/>
    <col min="7682" max="7682" width="2.140625" customWidth="1"/>
    <col min="7683" max="7683" width="36.7109375" customWidth="1"/>
    <col min="7684" max="7684" width="10.5703125" customWidth="1"/>
    <col min="7685" max="7685" width="8.42578125" customWidth="1"/>
    <col min="7686" max="7686" width="9.5703125" customWidth="1"/>
    <col min="7687" max="7687" width="8.5703125" customWidth="1"/>
    <col min="7688" max="7688" width="7.7109375" customWidth="1"/>
    <col min="7689" max="7691" width="0" hidden="1" customWidth="1"/>
    <col min="7936" max="7936" width="3.28515625" customWidth="1"/>
    <col min="7937" max="7937" width="2.28515625" customWidth="1"/>
    <col min="7938" max="7938" width="2.140625" customWidth="1"/>
    <col min="7939" max="7939" width="36.7109375" customWidth="1"/>
    <col min="7940" max="7940" width="10.5703125" customWidth="1"/>
    <col min="7941" max="7941" width="8.42578125" customWidth="1"/>
    <col min="7942" max="7942" width="9.5703125" customWidth="1"/>
    <col min="7943" max="7943" width="8.5703125" customWidth="1"/>
    <col min="7944" max="7944" width="7.7109375" customWidth="1"/>
    <col min="7945" max="7947" width="0" hidden="1" customWidth="1"/>
    <col min="8192" max="8192" width="3.28515625" customWidth="1"/>
    <col min="8193" max="8193" width="2.28515625" customWidth="1"/>
    <col min="8194" max="8194" width="2.140625" customWidth="1"/>
    <col min="8195" max="8195" width="36.7109375" customWidth="1"/>
    <col min="8196" max="8196" width="10.5703125" customWidth="1"/>
    <col min="8197" max="8197" width="8.42578125" customWidth="1"/>
    <col min="8198" max="8198" width="9.5703125" customWidth="1"/>
    <col min="8199" max="8199" width="8.5703125" customWidth="1"/>
    <col min="8200" max="8200" width="7.7109375" customWidth="1"/>
    <col min="8201" max="8203" width="0" hidden="1" customWidth="1"/>
    <col min="8448" max="8448" width="3.28515625" customWidth="1"/>
    <col min="8449" max="8449" width="2.28515625" customWidth="1"/>
    <col min="8450" max="8450" width="2.140625" customWidth="1"/>
    <col min="8451" max="8451" width="36.7109375" customWidth="1"/>
    <col min="8452" max="8452" width="10.5703125" customWidth="1"/>
    <col min="8453" max="8453" width="8.42578125" customWidth="1"/>
    <col min="8454" max="8454" width="9.5703125" customWidth="1"/>
    <col min="8455" max="8455" width="8.5703125" customWidth="1"/>
    <col min="8456" max="8456" width="7.7109375" customWidth="1"/>
    <col min="8457" max="8459" width="0" hidden="1" customWidth="1"/>
    <col min="8704" max="8704" width="3.28515625" customWidth="1"/>
    <col min="8705" max="8705" width="2.28515625" customWidth="1"/>
    <col min="8706" max="8706" width="2.140625" customWidth="1"/>
    <col min="8707" max="8707" width="36.7109375" customWidth="1"/>
    <col min="8708" max="8708" width="10.5703125" customWidth="1"/>
    <col min="8709" max="8709" width="8.42578125" customWidth="1"/>
    <col min="8710" max="8710" width="9.5703125" customWidth="1"/>
    <col min="8711" max="8711" width="8.5703125" customWidth="1"/>
    <col min="8712" max="8712" width="7.7109375" customWidth="1"/>
    <col min="8713" max="8715" width="0" hidden="1" customWidth="1"/>
    <col min="8960" max="8960" width="3.28515625" customWidth="1"/>
    <col min="8961" max="8961" width="2.28515625" customWidth="1"/>
    <col min="8962" max="8962" width="2.140625" customWidth="1"/>
    <col min="8963" max="8963" width="36.7109375" customWidth="1"/>
    <col min="8964" max="8964" width="10.5703125" customWidth="1"/>
    <col min="8965" max="8965" width="8.42578125" customWidth="1"/>
    <col min="8966" max="8966" width="9.5703125" customWidth="1"/>
    <col min="8967" max="8967" width="8.5703125" customWidth="1"/>
    <col min="8968" max="8968" width="7.7109375" customWidth="1"/>
    <col min="8969" max="8971" width="0" hidden="1" customWidth="1"/>
    <col min="9216" max="9216" width="3.28515625" customWidth="1"/>
    <col min="9217" max="9217" width="2.28515625" customWidth="1"/>
    <col min="9218" max="9218" width="2.140625" customWidth="1"/>
    <col min="9219" max="9219" width="36.7109375" customWidth="1"/>
    <col min="9220" max="9220" width="10.5703125" customWidth="1"/>
    <col min="9221" max="9221" width="8.42578125" customWidth="1"/>
    <col min="9222" max="9222" width="9.5703125" customWidth="1"/>
    <col min="9223" max="9223" width="8.5703125" customWidth="1"/>
    <col min="9224" max="9224" width="7.7109375" customWidth="1"/>
    <col min="9225" max="9227" width="0" hidden="1" customWidth="1"/>
    <col min="9472" max="9472" width="3.28515625" customWidth="1"/>
    <col min="9473" max="9473" width="2.28515625" customWidth="1"/>
    <col min="9474" max="9474" width="2.140625" customWidth="1"/>
    <col min="9475" max="9475" width="36.7109375" customWidth="1"/>
    <col min="9476" max="9476" width="10.5703125" customWidth="1"/>
    <col min="9477" max="9477" width="8.42578125" customWidth="1"/>
    <col min="9478" max="9478" width="9.5703125" customWidth="1"/>
    <col min="9479" max="9479" width="8.5703125" customWidth="1"/>
    <col min="9480" max="9480" width="7.7109375" customWidth="1"/>
    <col min="9481" max="9483" width="0" hidden="1" customWidth="1"/>
    <col min="9728" max="9728" width="3.28515625" customWidth="1"/>
    <col min="9729" max="9729" width="2.28515625" customWidth="1"/>
    <col min="9730" max="9730" width="2.140625" customWidth="1"/>
    <col min="9731" max="9731" width="36.7109375" customWidth="1"/>
    <col min="9732" max="9732" width="10.5703125" customWidth="1"/>
    <col min="9733" max="9733" width="8.42578125" customWidth="1"/>
    <col min="9734" max="9734" width="9.5703125" customWidth="1"/>
    <col min="9735" max="9735" width="8.5703125" customWidth="1"/>
    <col min="9736" max="9736" width="7.7109375" customWidth="1"/>
    <col min="9737" max="9739" width="0" hidden="1" customWidth="1"/>
    <col min="9984" max="9984" width="3.28515625" customWidth="1"/>
    <col min="9985" max="9985" width="2.28515625" customWidth="1"/>
    <col min="9986" max="9986" width="2.140625" customWidth="1"/>
    <col min="9987" max="9987" width="36.7109375" customWidth="1"/>
    <col min="9988" max="9988" width="10.5703125" customWidth="1"/>
    <col min="9989" max="9989" width="8.42578125" customWidth="1"/>
    <col min="9990" max="9990" width="9.5703125" customWidth="1"/>
    <col min="9991" max="9991" width="8.5703125" customWidth="1"/>
    <col min="9992" max="9992" width="7.7109375" customWidth="1"/>
    <col min="9993" max="9995" width="0" hidden="1" customWidth="1"/>
    <col min="10240" max="10240" width="3.28515625" customWidth="1"/>
    <col min="10241" max="10241" width="2.28515625" customWidth="1"/>
    <col min="10242" max="10242" width="2.140625" customWidth="1"/>
    <col min="10243" max="10243" width="36.7109375" customWidth="1"/>
    <col min="10244" max="10244" width="10.5703125" customWidth="1"/>
    <col min="10245" max="10245" width="8.42578125" customWidth="1"/>
    <col min="10246" max="10246" width="9.5703125" customWidth="1"/>
    <col min="10247" max="10247" width="8.5703125" customWidth="1"/>
    <col min="10248" max="10248" width="7.7109375" customWidth="1"/>
    <col min="10249" max="10251" width="0" hidden="1" customWidth="1"/>
    <col min="10496" max="10496" width="3.28515625" customWidth="1"/>
    <col min="10497" max="10497" width="2.28515625" customWidth="1"/>
    <col min="10498" max="10498" width="2.140625" customWidth="1"/>
    <col min="10499" max="10499" width="36.7109375" customWidth="1"/>
    <col min="10500" max="10500" width="10.5703125" customWidth="1"/>
    <col min="10501" max="10501" width="8.42578125" customWidth="1"/>
    <col min="10502" max="10502" width="9.5703125" customWidth="1"/>
    <col min="10503" max="10503" width="8.5703125" customWidth="1"/>
    <col min="10504" max="10504" width="7.7109375" customWidth="1"/>
    <col min="10505" max="10507" width="0" hidden="1" customWidth="1"/>
    <col min="10752" max="10752" width="3.28515625" customWidth="1"/>
    <col min="10753" max="10753" width="2.28515625" customWidth="1"/>
    <col min="10754" max="10754" width="2.140625" customWidth="1"/>
    <col min="10755" max="10755" width="36.7109375" customWidth="1"/>
    <col min="10756" max="10756" width="10.5703125" customWidth="1"/>
    <col min="10757" max="10757" width="8.42578125" customWidth="1"/>
    <col min="10758" max="10758" width="9.5703125" customWidth="1"/>
    <col min="10759" max="10759" width="8.5703125" customWidth="1"/>
    <col min="10760" max="10760" width="7.7109375" customWidth="1"/>
    <col min="10761" max="10763" width="0" hidden="1" customWidth="1"/>
    <col min="11008" max="11008" width="3.28515625" customWidth="1"/>
    <col min="11009" max="11009" width="2.28515625" customWidth="1"/>
    <col min="11010" max="11010" width="2.140625" customWidth="1"/>
    <col min="11011" max="11011" width="36.7109375" customWidth="1"/>
    <col min="11012" max="11012" width="10.5703125" customWidth="1"/>
    <col min="11013" max="11013" width="8.42578125" customWidth="1"/>
    <col min="11014" max="11014" width="9.5703125" customWidth="1"/>
    <col min="11015" max="11015" width="8.5703125" customWidth="1"/>
    <col min="11016" max="11016" width="7.7109375" customWidth="1"/>
    <col min="11017" max="11019" width="0" hidden="1" customWidth="1"/>
    <col min="11264" max="11264" width="3.28515625" customWidth="1"/>
    <col min="11265" max="11265" width="2.28515625" customWidth="1"/>
    <col min="11266" max="11266" width="2.140625" customWidth="1"/>
    <col min="11267" max="11267" width="36.7109375" customWidth="1"/>
    <col min="11268" max="11268" width="10.5703125" customWidth="1"/>
    <col min="11269" max="11269" width="8.42578125" customWidth="1"/>
    <col min="11270" max="11270" width="9.5703125" customWidth="1"/>
    <col min="11271" max="11271" width="8.5703125" customWidth="1"/>
    <col min="11272" max="11272" width="7.7109375" customWidth="1"/>
    <col min="11273" max="11275" width="0" hidden="1" customWidth="1"/>
    <col min="11520" max="11520" width="3.28515625" customWidth="1"/>
    <col min="11521" max="11521" width="2.28515625" customWidth="1"/>
    <col min="11522" max="11522" width="2.140625" customWidth="1"/>
    <col min="11523" max="11523" width="36.7109375" customWidth="1"/>
    <col min="11524" max="11524" width="10.5703125" customWidth="1"/>
    <col min="11525" max="11525" width="8.42578125" customWidth="1"/>
    <col min="11526" max="11526" width="9.5703125" customWidth="1"/>
    <col min="11527" max="11527" width="8.5703125" customWidth="1"/>
    <col min="11528" max="11528" width="7.7109375" customWidth="1"/>
    <col min="11529" max="11531" width="0" hidden="1" customWidth="1"/>
    <col min="11776" max="11776" width="3.28515625" customWidth="1"/>
    <col min="11777" max="11777" width="2.28515625" customWidth="1"/>
    <col min="11778" max="11778" width="2.140625" customWidth="1"/>
    <col min="11779" max="11779" width="36.7109375" customWidth="1"/>
    <col min="11780" max="11780" width="10.5703125" customWidth="1"/>
    <col min="11781" max="11781" width="8.42578125" customWidth="1"/>
    <col min="11782" max="11782" width="9.5703125" customWidth="1"/>
    <col min="11783" max="11783" width="8.5703125" customWidth="1"/>
    <col min="11784" max="11784" width="7.7109375" customWidth="1"/>
    <col min="11785" max="11787" width="0" hidden="1" customWidth="1"/>
    <col min="12032" max="12032" width="3.28515625" customWidth="1"/>
    <col min="12033" max="12033" width="2.28515625" customWidth="1"/>
    <col min="12034" max="12034" width="2.140625" customWidth="1"/>
    <col min="12035" max="12035" width="36.7109375" customWidth="1"/>
    <col min="12036" max="12036" width="10.5703125" customWidth="1"/>
    <col min="12037" max="12037" width="8.42578125" customWidth="1"/>
    <col min="12038" max="12038" width="9.5703125" customWidth="1"/>
    <col min="12039" max="12039" width="8.5703125" customWidth="1"/>
    <col min="12040" max="12040" width="7.7109375" customWidth="1"/>
    <col min="12041" max="12043" width="0" hidden="1" customWidth="1"/>
    <col min="12288" max="12288" width="3.28515625" customWidth="1"/>
    <col min="12289" max="12289" width="2.28515625" customWidth="1"/>
    <col min="12290" max="12290" width="2.140625" customWidth="1"/>
    <col min="12291" max="12291" width="36.7109375" customWidth="1"/>
    <col min="12292" max="12292" width="10.5703125" customWidth="1"/>
    <col min="12293" max="12293" width="8.42578125" customWidth="1"/>
    <col min="12294" max="12294" width="9.5703125" customWidth="1"/>
    <col min="12295" max="12295" width="8.5703125" customWidth="1"/>
    <col min="12296" max="12296" width="7.7109375" customWidth="1"/>
    <col min="12297" max="12299" width="0" hidden="1" customWidth="1"/>
    <col min="12544" max="12544" width="3.28515625" customWidth="1"/>
    <col min="12545" max="12545" width="2.28515625" customWidth="1"/>
    <col min="12546" max="12546" width="2.140625" customWidth="1"/>
    <col min="12547" max="12547" width="36.7109375" customWidth="1"/>
    <col min="12548" max="12548" width="10.5703125" customWidth="1"/>
    <col min="12549" max="12549" width="8.42578125" customWidth="1"/>
    <col min="12550" max="12550" width="9.5703125" customWidth="1"/>
    <col min="12551" max="12551" width="8.5703125" customWidth="1"/>
    <col min="12552" max="12552" width="7.7109375" customWidth="1"/>
    <col min="12553" max="12555" width="0" hidden="1" customWidth="1"/>
    <col min="12800" max="12800" width="3.28515625" customWidth="1"/>
    <col min="12801" max="12801" width="2.28515625" customWidth="1"/>
    <col min="12802" max="12802" width="2.140625" customWidth="1"/>
    <col min="12803" max="12803" width="36.7109375" customWidth="1"/>
    <col min="12804" max="12804" width="10.5703125" customWidth="1"/>
    <col min="12805" max="12805" width="8.42578125" customWidth="1"/>
    <col min="12806" max="12806" width="9.5703125" customWidth="1"/>
    <col min="12807" max="12807" width="8.5703125" customWidth="1"/>
    <col min="12808" max="12808" width="7.7109375" customWidth="1"/>
    <col min="12809" max="12811" width="0" hidden="1" customWidth="1"/>
    <col min="13056" max="13056" width="3.28515625" customWidth="1"/>
    <col min="13057" max="13057" width="2.28515625" customWidth="1"/>
    <col min="13058" max="13058" width="2.140625" customWidth="1"/>
    <col min="13059" max="13059" width="36.7109375" customWidth="1"/>
    <col min="13060" max="13060" width="10.5703125" customWidth="1"/>
    <col min="13061" max="13061" width="8.42578125" customWidth="1"/>
    <col min="13062" max="13062" width="9.5703125" customWidth="1"/>
    <col min="13063" max="13063" width="8.5703125" customWidth="1"/>
    <col min="13064" max="13064" width="7.7109375" customWidth="1"/>
    <col min="13065" max="13067" width="0" hidden="1" customWidth="1"/>
    <col min="13312" max="13312" width="3.28515625" customWidth="1"/>
    <col min="13313" max="13313" width="2.28515625" customWidth="1"/>
    <col min="13314" max="13314" width="2.140625" customWidth="1"/>
    <col min="13315" max="13315" width="36.7109375" customWidth="1"/>
    <col min="13316" max="13316" width="10.5703125" customWidth="1"/>
    <col min="13317" max="13317" width="8.42578125" customWidth="1"/>
    <col min="13318" max="13318" width="9.5703125" customWidth="1"/>
    <col min="13319" max="13319" width="8.5703125" customWidth="1"/>
    <col min="13320" max="13320" width="7.7109375" customWidth="1"/>
    <col min="13321" max="13323" width="0" hidden="1" customWidth="1"/>
    <col min="13568" max="13568" width="3.28515625" customWidth="1"/>
    <col min="13569" max="13569" width="2.28515625" customWidth="1"/>
    <col min="13570" max="13570" width="2.140625" customWidth="1"/>
    <col min="13571" max="13571" width="36.7109375" customWidth="1"/>
    <col min="13572" max="13572" width="10.5703125" customWidth="1"/>
    <col min="13573" max="13573" width="8.42578125" customWidth="1"/>
    <col min="13574" max="13574" width="9.5703125" customWidth="1"/>
    <col min="13575" max="13575" width="8.5703125" customWidth="1"/>
    <col min="13576" max="13576" width="7.7109375" customWidth="1"/>
    <col min="13577" max="13579" width="0" hidden="1" customWidth="1"/>
    <col min="13824" max="13824" width="3.28515625" customWidth="1"/>
    <col min="13825" max="13825" width="2.28515625" customWidth="1"/>
    <col min="13826" max="13826" width="2.140625" customWidth="1"/>
    <col min="13827" max="13827" width="36.7109375" customWidth="1"/>
    <col min="13828" max="13828" width="10.5703125" customWidth="1"/>
    <col min="13829" max="13829" width="8.42578125" customWidth="1"/>
    <col min="13830" max="13830" width="9.5703125" customWidth="1"/>
    <col min="13831" max="13831" width="8.5703125" customWidth="1"/>
    <col min="13832" max="13832" width="7.7109375" customWidth="1"/>
    <col min="13833" max="13835" width="0" hidden="1" customWidth="1"/>
    <col min="14080" max="14080" width="3.28515625" customWidth="1"/>
    <col min="14081" max="14081" width="2.28515625" customWidth="1"/>
    <col min="14082" max="14082" width="2.140625" customWidth="1"/>
    <col min="14083" max="14083" width="36.7109375" customWidth="1"/>
    <col min="14084" max="14084" width="10.5703125" customWidth="1"/>
    <col min="14085" max="14085" width="8.42578125" customWidth="1"/>
    <col min="14086" max="14086" width="9.5703125" customWidth="1"/>
    <col min="14087" max="14087" width="8.5703125" customWidth="1"/>
    <col min="14088" max="14088" width="7.7109375" customWidth="1"/>
    <col min="14089" max="14091" width="0" hidden="1" customWidth="1"/>
    <col min="14336" max="14336" width="3.28515625" customWidth="1"/>
    <col min="14337" max="14337" width="2.28515625" customWidth="1"/>
    <col min="14338" max="14338" width="2.140625" customWidth="1"/>
    <col min="14339" max="14339" width="36.7109375" customWidth="1"/>
    <col min="14340" max="14340" width="10.5703125" customWidth="1"/>
    <col min="14341" max="14341" width="8.42578125" customWidth="1"/>
    <col min="14342" max="14342" width="9.5703125" customWidth="1"/>
    <col min="14343" max="14343" width="8.5703125" customWidth="1"/>
    <col min="14344" max="14344" width="7.7109375" customWidth="1"/>
    <col min="14345" max="14347" width="0" hidden="1" customWidth="1"/>
    <col min="14592" max="14592" width="3.28515625" customWidth="1"/>
    <col min="14593" max="14593" width="2.28515625" customWidth="1"/>
    <col min="14594" max="14594" width="2.140625" customWidth="1"/>
    <col min="14595" max="14595" width="36.7109375" customWidth="1"/>
    <col min="14596" max="14596" width="10.5703125" customWidth="1"/>
    <col min="14597" max="14597" width="8.42578125" customWidth="1"/>
    <col min="14598" max="14598" width="9.5703125" customWidth="1"/>
    <col min="14599" max="14599" width="8.5703125" customWidth="1"/>
    <col min="14600" max="14600" width="7.7109375" customWidth="1"/>
    <col min="14601" max="14603" width="0" hidden="1" customWidth="1"/>
    <col min="14848" max="14848" width="3.28515625" customWidth="1"/>
    <col min="14849" max="14849" width="2.28515625" customWidth="1"/>
    <col min="14850" max="14850" width="2.140625" customWidth="1"/>
    <col min="14851" max="14851" width="36.7109375" customWidth="1"/>
    <col min="14852" max="14852" width="10.5703125" customWidth="1"/>
    <col min="14853" max="14853" width="8.42578125" customWidth="1"/>
    <col min="14854" max="14854" width="9.5703125" customWidth="1"/>
    <col min="14855" max="14855" width="8.5703125" customWidth="1"/>
    <col min="14856" max="14856" width="7.7109375" customWidth="1"/>
    <col min="14857" max="14859" width="0" hidden="1" customWidth="1"/>
    <col min="15104" max="15104" width="3.28515625" customWidth="1"/>
    <col min="15105" max="15105" width="2.28515625" customWidth="1"/>
    <col min="15106" max="15106" width="2.140625" customWidth="1"/>
    <col min="15107" max="15107" width="36.7109375" customWidth="1"/>
    <col min="15108" max="15108" width="10.5703125" customWidth="1"/>
    <col min="15109" max="15109" width="8.42578125" customWidth="1"/>
    <col min="15110" max="15110" width="9.5703125" customWidth="1"/>
    <col min="15111" max="15111" width="8.5703125" customWidth="1"/>
    <col min="15112" max="15112" width="7.7109375" customWidth="1"/>
    <col min="15113" max="15115" width="0" hidden="1" customWidth="1"/>
    <col min="15360" max="15360" width="3.28515625" customWidth="1"/>
    <col min="15361" max="15361" width="2.28515625" customWidth="1"/>
    <col min="15362" max="15362" width="2.140625" customWidth="1"/>
    <col min="15363" max="15363" width="36.7109375" customWidth="1"/>
    <col min="15364" max="15364" width="10.5703125" customWidth="1"/>
    <col min="15365" max="15365" width="8.42578125" customWidth="1"/>
    <col min="15366" max="15366" width="9.5703125" customWidth="1"/>
    <col min="15367" max="15367" width="8.5703125" customWidth="1"/>
    <col min="15368" max="15368" width="7.7109375" customWidth="1"/>
    <col min="15369" max="15371" width="0" hidden="1" customWidth="1"/>
    <col min="15616" max="15616" width="3.28515625" customWidth="1"/>
    <col min="15617" max="15617" width="2.28515625" customWidth="1"/>
    <col min="15618" max="15618" width="2.140625" customWidth="1"/>
    <col min="15619" max="15619" width="36.7109375" customWidth="1"/>
    <col min="15620" max="15620" width="10.5703125" customWidth="1"/>
    <col min="15621" max="15621" width="8.42578125" customWidth="1"/>
    <col min="15622" max="15622" width="9.5703125" customWidth="1"/>
    <col min="15623" max="15623" width="8.5703125" customWidth="1"/>
    <col min="15624" max="15624" width="7.7109375" customWidth="1"/>
    <col min="15625" max="15627" width="0" hidden="1" customWidth="1"/>
    <col min="15872" max="15872" width="3.28515625" customWidth="1"/>
    <col min="15873" max="15873" width="2.28515625" customWidth="1"/>
    <col min="15874" max="15874" width="2.140625" customWidth="1"/>
    <col min="15875" max="15875" width="36.7109375" customWidth="1"/>
    <col min="15876" max="15876" width="10.5703125" customWidth="1"/>
    <col min="15877" max="15877" width="8.42578125" customWidth="1"/>
    <col min="15878" max="15878" width="9.5703125" customWidth="1"/>
    <col min="15879" max="15879" width="8.5703125" customWidth="1"/>
    <col min="15880" max="15880" width="7.7109375" customWidth="1"/>
    <col min="15881" max="15883" width="0" hidden="1" customWidth="1"/>
    <col min="16128" max="16128" width="3.28515625" customWidth="1"/>
    <col min="16129" max="16129" width="2.28515625" customWidth="1"/>
    <col min="16130" max="16130" width="2.140625" customWidth="1"/>
    <col min="16131" max="16131" width="36.7109375" customWidth="1"/>
    <col min="16132" max="16132" width="10.5703125" customWidth="1"/>
    <col min="16133" max="16133" width="8.42578125" customWidth="1"/>
    <col min="16134" max="16134" width="9.5703125" customWidth="1"/>
    <col min="16135" max="16135" width="8.5703125" customWidth="1"/>
    <col min="16136" max="16136" width="7.7109375" customWidth="1"/>
    <col min="16137" max="16139" width="0" hidden="1" customWidth="1"/>
  </cols>
  <sheetData>
    <row r="1" spans="1:13" x14ac:dyDescent="0.25">
      <c r="A1" s="1"/>
      <c r="B1" s="1"/>
      <c r="C1" s="1"/>
    </row>
    <row r="2" spans="1:13" x14ac:dyDescent="0.25">
      <c r="A2" s="58" t="s">
        <v>48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2"/>
      <c r="M2" s="2"/>
    </row>
    <row r="3" spans="1:13" x14ac:dyDescent="0.25">
      <c r="A3" s="2"/>
      <c r="B3" s="2"/>
      <c r="C3" s="2"/>
      <c r="D3" s="2"/>
      <c r="E3" s="2"/>
      <c r="F3" s="2"/>
      <c r="G3" s="2"/>
      <c r="H3" s="2" t="s">
        <v>46</v>
      </c>
      <c r="I3" s="2"/>
      <c r="J3" s="2"/>
      <c r="K3" s="2"/>
      <c r="L3" s="2"/>
      <c r="M3" s="2"/>
    </row>
    <row r="4" spans="1:13" ht="77.25" customHeight="1" x14ac:dyDescent="0.25">
      <c r="A4" s="3"/>
      <c r="B4" s="3" t="s">
        <v>0</v>
      </c>
      <c r="C4" s="3" t="s">
        <v>1</v>
      </c>
      <c r="D4" s="22" t="s">
        <v>49</v>
      </c>
      <c r="E4" s="5" t="s">
        <v>47</v>
      </c>
      <c r="F4" s="5" t="s">
        <v>51</v>
      </c>
      <c r="G4" s="5" t="s">
        <v>42</v>
      </c>
      <c r="H4" s="5" t="s">
        <v>65</v>
      </c>
      <c r="I4" s="6"/>
      <c r="J4" s="6"/>
      <c r="K4" s="6"/>
      <c r="L4" s="16"/>
      <c r="M4" s="2"/>
    </row>
    <row r="5" spans="1:13" x14ac:dyDescent="0.25">
      <c r="A5" s="7" t="s">
        <v>2</v>
      </c>
      <c r="B5" s="7" t="s">
        <v>3</v>
      </c>
      <c r="C5" s="7" t="s">
        <v>4</v>
      </c>
      <c r="D5" s="8" t="s">
        <v>5</v>
      </c>
      <c r="E5" s="8" t="s">
        <v>6</v>
      </c>
      <c r="F5" s="8" t="s">
        <v>7</v>
      </c>
      <c r="G5" s="8" t="s">
        <v>8</v>
      </c>
      <c r="H5" s="8" t="s">
        <v>66</v>
      </c>
      <c r="I5" s="6"/>
      <c r="J5" s="6"/>
      <c r="K5" s="6"/>
      <c r="L5" s="2"/>
      <c r="M5" s="2"/>
    </row>
    <row r="6" spans="1:13" x14ac:dyDescent="0.25">
      <c r="A6" s="7">
        <v>1</v>
      </c>
      <c r="B6" s="7"/>
      <c r="C6" s="7">
        <v>1</v>
      </c>
      <c r="D6" s="9" t="s">
        <v>9</v>
      </c>
      <c r="E6" s="23">
        <v>21509109</v>
      </c>
      <c r="F6" s="23">
        <v>21948003</v>
      </c>
      <c r="G6" s="10">
        <v>736525</v>
      </c>
      <c r="H6" s="10">
        <v>22684528</v>
      </c>
      <c r="I6" s="6"/>
      <c r="J6" s="6"/>
      <c r="K6" s="6"/>
      <c r="L6" s="2"/>
      <c r="M6" s="2"/>
    </row>
    <row r="7" spans="1:13" x14ac:dyDescent="0.25">
      <c r="A7" s="7">
        <v>2</v>
      </c>
      <c r="B7" s="7"/>
      <c r="C7" s="7">
        <v>2</v>
      </c>
      <c r="D7" s="11" t="s">
        <v>10</v>
      </c>
      <c r="E7" s="23"/>
      <c r="F7" s="23">
        <v>820301</v>
      </c>
      <c r="G7" s="10">
        <v>1061596</v>
      </c>
      <c r="H7" s="23">
        <v>1881897</v>
      </c>
      <c r="I7" s="6"/>
      <c r="J7" s="6"/>
      <c r="K7" s="6"/>
      <c r="L7" s="2"/>
      <c r="M7" s="2"/>
    </row>
    <row r="8" spans="1:13" x14ac:dyDescent="0.25">
      <c r="A8" s="7">
        <v>3</v>
      </c>
      <c r="B8" s="7">
        <v>1</v>
      </c>
      <c r="C8" s="7"/>
      <c r="D8" s="21" t="s">
        <v>11</v>
      </c>
      <c r="E8" s="17">
        <f>SUM(E6:E7)</f>
        <v>21509109</v>
      </c>
      <c r="F8" s="17">
        <f>SUM(F6:F7)</f>
        <v>22768304</v>
      </c>
      <c r="G8" s="17">
        <f>SUM(G6:G7)</f>
        <v>1798121</v>
      </c>
      <c r="H8" s="17">
        <f>SUM(H6:H7)</f>
        <v>24566425</v>
      </c>
      <c r="I8" s="6"/>
      <c r="J8" s="6"/>
      <c r="K8" s="6"/>
      <c r="L8" s="2"/>
      <c r="M8" s="2"/>
    </row>
    <row r="9" spans="1:13" x14ac:dyDescent="0.25">
      <c r="A9" s="7">
        <v>4</v>
      </c>
      <c r="B9" s="7"/>
      <c r="C9" s="7">
        <v>1</v>
      </c>
      <c r="D9" s="12" t="s">
        <v>12</v>
      </c>
      <c r="E9" s="23">
        <v>800000</v>
      </c>
      <c r="F9" s="23">
        <v>800000</v>
      </c>
      <c r="G9" s="10">
        <v>1675</v>
      </c>
      <c r="H9" s="23">
        <v>801675</v>
      </c>
      <c r="I9" s="6"/>
      <c r="J9" s="6"/>
      <c r="K9" s="6"/>
      <c r="L9" s="2"/>
      <c r="M9" s="2"/>
    </row>
    <row r="10" spans="1:13" x14ac:dyDescent="0.25">
      <c r="A10" s="7">
        <v>6</v>
      </c>
      <c r="B10" s="7"/>
      <c r="C10" s="7"/>
      <c r="D10" s="6" t="s">
        <v>13</v>
      </c>
      <c r="E10" s="23">
        <v>800000</v>
      </c>
      <c r="F10" s="23">
        <v>800000</v>
      </c>
      <c r="G10" s="10">
        <v>1675</v>
      </c>
      <c r="H10" s="23">
        <v>801675</v>
      </c>
      <c r="I10" s="6"/>
      <c r="J10" s="6"/>
      <c r="K10" s="6"/>
      <c r="L10" s="2"/>
      <c r="M10" s="2"/>
    </row>
    <row r="11" spans="1:13" x14ac:dyDescent="0.25">
      <c r="A11" s="7">
        <v>7</v>
      </c>
      <c r="B11" s="7"/>
      <c r="C11" s="7">
        <v>2</v>
      </c>
      <c r="D11" s="6" t="s">
        <v>14</v>
      </c>
      <c r="E11" s="23">
        <v>1100000</v>
      </c>
      <c r="F11" s="23">
        <v>1100000</v>
      </c>
      <c r="G11" s="10">
        <v>922663</v>
      </c>
      <c r="H11" s="23">
        <v>2022663</v>
      </c>
      <c r="I11" s="6"/>
      <c r="J11" s="6"/>
      <c r="K11" s="6"/>
      <c r="L11" s="2"/>
      <c r="M11" s="2"/>
    </row>
    <row r="12" spans="1:13" x14ac:dyDescent="0.25">
      <c r="A12" s="7">
        <v>8</v>
      </c>
      <c r="B12" s="7"/>
      <c r="C12" s="7"/>
      <c r="D12" s="6" t="s">
        <v>15</v>
      </c>
      <c r="E12" s="23">
        <v>1100000</v>
      </c>
      <c r="F12" s="23">
        <v>1100000</v>
      </c>
      <c r="G12" s="23">
        <v>922663</v>
      </c>
      <c r="H12" s="23">
        <v>2022663</v>
      </c>
      <c r="I12" s="6"/>
      <c r="J12" s="6"/>
      <c r="K12" s="6"/>
      <c r="L12" s="2"/>
      <c r="M12" s="2"/>
    </row>
    <row r="13" spans="1:13" x14ac:dyDescent="0.25">
      <c r="A13" s="7">
        <v>9</v>
      </c>
      <c r="B13" s="7"/>
      <c r="C13" s="7">
        <v>3</v>
      </c>
      <c r="D13" s="9" t="s">
        <v>16</v>
      </c>
      <c r="E13" s="23"/>
      <c r="F13" s="23"/>
      <c r="G13" s="10"/>
      <c r="H13" s="23"/>
      <c r="I13" s="6"/>
      <c r="J13" s="6"/>
      <c r="K13" s="6"/>
      <c r="L13" s="2"/>
      <c r="M13" s="2"/>
    </row>
    <row r="14" spans="1:13" x14ac:dyDescent="0.25">
      <c r="A14" s="7">
        <v>10</v>
      </c>
      <c r="B14" s="7"/>
      <c r="C14" s="7">
        <v>4</v>
      </c>
      <c r="D14" s="9" t="s">
        <v>17</v>
      </c>
      <c r="E14" s="23"/>
      <c r="F14" s="23"/>
      <c r="G14" s="10"/>
      <c r="H14" s="23"/>
      <c r="I14" s="6"/>
      <c r="J14" s="6"/>
      <c r="K14" s="6"/>
      <c r="L14" s="2"/>
      <c r="M14" s="2"/>
    </row>
    <row r="15" spans="1:13" x14ac:dyDescent="0.25">
      <c r="A15" s="7">
        <v>11</v>
      </c>
      <c r="B15" s="7"/>
      <c r="C15" s="7"/>
      <c r="D15" s="6" t="s">
        <v>18</v>
      </c>
      <c r="E15" s="23"/>
      <c r="F15" s="23"/>
      <c r="G15" s="10"/>
      <c r="H15" s="23"/>
      <c r="I15" s="6"/>
      <c r="J15" s="6"/>
      <c r="K15" s="6"/>
      <c r="L15" s="2"/>
      <c r="M15" s="2"/>
    </row>
    <row r="16" spans="1:13" x14ac:dyDescent="0.25">
      <c r="A16" s="7">
        <v>12</v>
      </c>
      <c r="B16" s="7"/>
      <c r="C16" s="7">
        <v>5</v>
      </c>
      <c r="D16" s="9" t="s">
        <v>19</v>
      </c>
      <c r="E16" s="23"/>
      <c r="F16" s="23"/>
      <c r="G16" s="10">
        <v>22108</v>
      </c>
      <c r="H16" s="23">
        <v>22108</v>
      </c>
      <c r="I16" s="6"/>
      <c r="J16" s="6"/>
      <c r="K16" s="6"/>
      <c r="L16" s="2"/>
      <c r="M16" s="2"/>
    </row>
    <row r="17" spans="1:13" x14ac:dyDescent="0.25">
      <c r="A17" s="7">
        <v>13</v>
      </c>
      <c r="B17" s="7">
        <v>2</v>
      </c>
      <c r="C17" s="7"/>
      <c r="D17" s="21" t="s">
        <v>20</v>
      </c>
      <c r="E17" s="17">
        <f>SUM(E9+E11+E13+E14+E16)</f>
        <v>1900000</v>
      </c>
      <c r="F17" s="17">
        <f>SUM(F9+F11+F13+F14+F16)</f>
        <v>1900000</v>
      </c>
      <c r="G17" s="17">
        <f>SUM(G9+G11+G13+G14+G16)</f>
        <v>946446</v>
      </c>
      <c r="H17" s="17">
        <f>SUM(H9+H11+H13+H14+H16)</f>
        <v>2846446</v>
      </c>
      <c r="I17" s="6"/>
      <c r="J17" s="6"/>
      <c r="K17" s="6"/>
      <c r="L17" s="2"/>
      <c r="M17" s="2"/>
    </row>
    <row r="18" spans="1:13" x14ac:dyDescent="0.25">
      <c r="A18" s="7">
        <v>14</v>
      </c>
      <c r="B18" s="7">
        <v>3</v>
      </c>
      <c r="C18" s="7"/>
      <c r="D18" s="6" t="s">
        <v>21</v>
      </c>
      <c r="E18" s="23">
        <v>52680</v>
      </c>
      <c r="F18" s="23">
        <v>471055</v>
      </c>
      <c r="G18" s="10">
        <v>575544</v>
      </c>
      <c r="H18" s="10">
        <v>1046599</v>
      </c>
      <c r="I18" s="6"/>
      <c r="J18" s="6"/>
      <c r="K18" s="6"/>
      <c r="L18" s="2"/>
      <c r="M18" s="2"/>
    </row>
    <row r="19" spans="1:13" x14ac:dyDescent="0.25">
      <c r="A19" s="7">
        <v>15</v>
      </c>
      <c r="B19" s="7">
        <v>4</v>
      </c>
      <c r="C19" s="7"/>
      <c r="D19" s="6" t="s">
        <v>22</v>
      </c>
      <c r="E19" s="23"/>
      <c r="F19" s="23">
        <f>SUM(E19:E19)</f>
        <v>0</v>
      </c>
      <c r="G19" s="10"/>
      <c r="H19" s="10">
        <f>SUM(G19:G19)</f>
        <v>0</v>
      </c>
      <c r="I19" s="6"/>
      <c r="J19" s="6"/>
      <c r="K19" s="6"/>
      <c r="L19" s="2"/>
      <c r="M19" s="2"/>
    </row>
    <row r="20" spans="1:13" x14ac:dyDescent="0.25">
      <c r="A20" s="7">
        <v>16</v>
      </c>
      <c r="B20" s="7"/>
      <c r="C20" s="7"/>
      <c r="D20" s="20" t="s">
        <v>23</v>
      </c>
      <c r="E20" s="17">
        <f>SUM(E8,E17,E18,E19)</f>
        <v>23461789</v>
      </c>
      <c r="F20" s="17">
        <f>SUM(F8,F17,F18,F19)</f>
        <v>25139359</v>
      </c>
      <c r="G20" s="17">
        <f>SUM(G8,G17,G18,G19)</f>
        <v>3320111</v>
      </c>
      <c r="H20" s="17">
        <f>SUM(H8,H17,H18,H19)</f>
        <v>28459470</v>
      </c>
      <c r="I20" s="6"/>
      <c r="J20" s="6"/>
      <c r="K20" s="6"/>
      <c r="L20" s="2"/>
      <c r="M20" s="2"/>
    </row>
    <row r="21" spans="1:13" x14ac:dyDescent="0.25">
      <c r="A21" s="7">
        <v>17</v>
      </c>
      <c r="B21" s="7">
        <v>5</v>
      </c>
      <c r="C21" s="7"/>
      <c r="D21" s="12" t="s">
        <v>24</v>
      </c>
      <c r="E21" s="23"/>
      <c r="F21" s="23">
        <v>11054799</v>
      </c>
      <c r="G21" s="10">
        <v>7934626</v>
      </c>
      <c r="H21" s="23">
        <v>18989425</v>
      </c>
      <c r="I21" s="6"/>
      <c r="J21" s="6"/>
      <c r="K21" s="6"/>
      <c r="L21" s="2"/>
      <c r="M21" s="2"/>
    </row>
    <row r="22" spans="1:13" x14ac:dyDescent="0.25">
      <c r="A22" s="7">
        <v>18</v>
      </c>
      <c r="B22" s="7">
        <v>6</v>
      </c>
      <c r="C22" s="7"/>
      <c r="D22" s="6" t="s">
        <v>25</v>
      </c>
      <c r="E22" s="23"/>
      <c r="F22" s="23">
        <v>0</v>
      </c>
      <c r="G22" s="10"/>
      <c r="H22" s="10">
        <v>0</v>
      </c>
      <c r="I22" s="6"/>
      <c r="J22" s="6"/>
      <c r="K22" s="6"/>
      <c r="L22" s="2"/>
      <c r="M22" s="2"/>
    </row>
    <row r="23" spans="1:13" x14ac:dyDescent="0.25">
      <c r="A23" s="7">
        <v>19</v>
      </c>
      <c r="B23" s="7">
        <v>7</v>
      </c>
      <c r="C23" s="7"/>
      <c r="D23" s="6" t="s">
        <v>26</v>
      </c>
      <c r="E23" s="23"/>
      <c r="F23" s="23">
        <f>SUM(E23:E23)</f>
        <v>0</v>
      </c>
      <c r="G23" s="10"/>
      <c r="H23" s="10">
        <f>SUM(G23:G23)</f>
        <v>0</v>
      </c>
      <c r="I23" s="6"/>
      <c r="J23" s="6"/>
      <c r="K23" s="6"/>
      <c r="L23" s="2"/>
      <c r="M23" s="2"/>
    </row>
    <row r="24" spans="1:13" x14ac:dyDescent="0.25">
      <c r="A24" s="7">
        <v>20</v>
      </c>
      <c r="B24" s="7"/>
      <c r="C24" s="7"/>
      <c r="D24" s="6" t="s">
        <v>27</v>
      </c>
      <c r="E24" s="23">
        <f>SUM(E21:E23)</f>
        <v>0</v>
      </c>
      <c r="F24" s="23">
        <f>SUM(F21:F23)</f>
        <v>11054799</v>
      </c>
      <c r="G24" s="10">
        <f>SUM(G21:G23)</f>
        <v>7934626</v>
      </c>
      <c r="H24" s="23">
        <f>SUM(H21:H23)</f>
        <v>18989425</v>
      </c>
      <c r="I24" s="6"/>
      <c r="J24" s="6"/>
      <c r="K24" s="6"/>
      <c r="L24" s="2"/>
      <c r="M24" s="2"/>
    </row>
    <row r="25" spans="1:13" x14ac:dyDescent="0.25">
      <c r="A25" s="7">
        <v>21</v>
      </c>
      <c r="B25" s="7"/>
      <c r="C25" s="7"/>
      <c r="D25" s="20" t="s">
        <v>50</v>
      </c>
      <c r="E25" s="17">
        <f>SUM(E20,E24)</f>
        <v>23461789</v>
      </c>
      <c r="F25" s="17">
        <f>SUM(F20,F24)</f>
        <v>36194158</v>
      </c>
      <c r="G25" s="17">
        <f>SUM(G20,G24)</f>
        <v>11254737</v>
      </c>
      <c r="H25" s="17">
        <f>SUM(H20,H24)</f>
        <v>47448895</v>
      </c>
      <c r="I25" s="6"/>
      <c r="J25" s="6"/>
      <c r="K25" s="6"/>
      <c r="L25" s="2"/>
      <c r="M25" s="2"/>
    </row>
    <row r="26" spans="1:13" x14ac:dyDescent="0.25">
      <c r="A26" s="7">
        <v>22</v>
      </c>
      <c r="B26" s="7"/>
      <c r="C26" s="7"/>
      <c r="D26" s="6" t="s">
        <v>28</v>
      </c>
      <c r="E26" s="23">
        <v>16203211</v>
      </c>
      <c r="F26" s="23">
        <v>16203211</v>
      </c>
      <c r="G26" s="10">
        <v>0</v>
      </c>
      <c r="H26" s="23">
        <v>16203211</v>
      </c>
      <c r="I26" s="2"/>
      <c r="J26" s="2"/>
      <c r="K26" s="2"/>
      <c r="L26" s="2"/>
      <c r="M26" s="2"/>
    </row>
    <row r="27" spans="1:13" x14ac:dyDescent="0.25">
      <c r="A27" s="7">
        <v>23</v>
      </c>
      <c r="B27" s="7"/>
      <c r="C27" s="7"/>
      <c r="D27" s="6" t="s">
        <v>29</v>
      </c>
      <c r="E27" s="23"/>
      <c r="F27" s="23"/>
      <c r="G27" s="10"/>
      <c r="H27" s="23"/>
      <c r="I27" s="2"/>
      <c r="J27" s="2"/>
      <c r="K27" s="2"/>
      <c r="L27" s="2"/>
      <c r="M27" s="2"/>
    </row>
    <row r="28" spans="1:13" x14ac:dyDescent="0.25">
      <c r="A28" s="7">
        <v>24</v>
      </c>
      <c r="B28" s="7"/>
      <c r="C28" s="7"/>
      <c r="D28" s="6" t="s">
        <v>30</v>
      </c>
      <c r="E28" s="23">
        <v>16203211</v>
      </c>
      <c r="F28" s="23">
        <v>16203211</v>
      </c>
      <c r="G28" s="10">
        <v>0</v>
      </c>
      <c r="H28" s="23">
        <v>16203211</v>
      </c>
      <c r="I28" s="2"/>
      <c r="J28" s="2"/>
      <c r="K28" s="2"/>
      <c r="L28" s="2"/>
      <c r="M28" s="2"/>
    </row>
    <row r="29" spans="1:13" x14ac:dyDescent="0.25">
      <c r="A29" s="7">
        <v>25</v>
      </c>
      <c r="B29" s="7"/>
      <c r="C29" s="7"/>
      <c r="D29" s="13" t="s">
        <v>31</v>
      </c>
      <c r="E29" s="23"/>
      <c r="F29" s="23">
        <v>310000</v>
      </c>
      <c r="G29" s="10">
        <v>944726</v>
      </c>
      <c r="H29" s="23">
        <v>1254726</v>
      </c>
      <c r="I29" s="2"/>
      <c r="J29" s="2"/>
      <c r="K29" s="2"/>
      <c r="L29" s="2"/>
      <c r="M29" s="2"/>
    </row>
    <row r="30" spans="1:13" x14ac:dyDescent="0.25">
      <c r="A30" s="7">
        <v>26</v>
      </c>
      <c r="B30" s="7"/>
      <c r="C30" s="7"/>
      <c r="D30" s="25" t="s">
        <v>32</v>
      </c>
      <c r="E30" s="17">
        <f>SUM(E25,E28,E29)</f>
        <v>39665000</v>
      </c>
      <c r="F30" s="17">
        <f>SUM(F25,F28,F29)</f>
        <v>52707369</v>
      </c>
      <c r="G30" s="29">
        <f>SUM(G25,G28,G29)</f>
        <v>12199463</v>
      </c>
      <c r="H30" s="17">
        <f>SUM(H25,H28,H29)</f>
        <v>64906832</v>
      </c>
      <c r="I30" s="2"/>
      <c r="J30" s="2"/>
      <c r="K30" s="2"/>
      <c r="L30" s="2"/>
      <c r="M30" s="2"/>
    </row>
    <row r="31" spans="1:13" x14ac:dyDescent="0.25">
      <c r="A31" s="4">
        <v>27</v>
      </c>
      <c r="B31" s="4"/>
      <c r="C31" s="4"/>
      <c r="D31" s="26" t="s">
        <v>33</v>
      </c>
      <c r="E31" s="32">
        <v>10164000</v>
      </c>
      <c r="F31" s="17">
        <v>10925304</v>
      </c>
      <c r="G31" s="30">
        <v>294861</v>
      </c>
      <c r="H31" s="17">
        <v>11220165</v>
      </c>
    </row>
    <row r="32" spans="1:13" x14ac:dyDescent="0.25">
      <c r="A32" s="4">
        <v>28</v>
      </c>
      <c r="B32" s="4"/>
      <c r="C32" s="4"/>
      <c r="D32" s="27" t="s">
        <v>34</v>
      </c>
      <c r="E32" s="31">
        <v>1579200</v>
      </c>
      <c r="F32" s="17">
        <v>1638197</v>
      </c>
      <c r="G32" s="30">
        <v>33684</v>
      </c>
      <c r="H32" s="17">
        <v>1671881</v>
      </c>
    </row>
    <row r="33" spans="1:12" x14ac:dyDescent="0.25">
      <c r="A33" s="4">
        <v>29</v>
      </c>
      <c r="B33" s="4"/>
      <c r="C33" s="4"/>
      <c r="D33" s="28" t="s">
        <v>35</v>
      </c>
      <c r="E33" s="31">
        <v>9043300</v>
      </c>
      <c r="F33" s="17">
        <v>9180300</v>
      </c>
      <c r="G33" s="30">
        <v>-778878</v>
      </c>
      <c r="H33" s="17">
        <v>8401422</v>
      </c>
    </row>
    <row r="34" spans="1:12" x14ac:dyDescent="0.25">
      <c r="A34" s="4">
        <v>30</v>
      </c>
      <c r="B34" s="4"/>
      <c r="C34" s="4"/>
      <c r="D34" s="28" t="s">
        <v>36</v>
      </c>
      <c r="E34" s="31">
        <v>1609000</v>
      </c>
      <c r="F34" s="17">
        <v>1795793</v>
      </c>
      <c r="G34" s="30">
        <v>-83280</v>
      </c>
      <c r="H34" s="17">
        <v>1712513</v>
      </c>
    </row>
    <row r="35" spans="1:12" x14ac:dyDescent="0.25">
      <c r="A35" s="4">
        <v>31</v>
      </c>
      <c r="B35" s="4"/>
      <c r="C35" s="4"/>
      <c r="D35" s="26" t="s">
        <v>37</v>
      </c>
      <c r="E35" s="32">
        <v>2074000</v>
      </c>
      <c r="F35" s="32">
        <v>2074000</v>
      </c>
      <c r="G35" s="30">
        <v>-379000</v>
      </c>
      <c r="H35" s="32">
        <v>1695000</v>
      </c>
    </row>
    <row r="36" spans="1:12" x14ac:dyDescent="0.25">
      <c r="A36" s="4">
        <v>32</v>
      </c>
      <c r="B36" s="4"/>
      <c r="C36" s="4"/>
      <c r="D36" s="27" t="s">
        <v>38</v>
      </c>
      <c r="E36" s="18">
        <v>9126833</v>
      </c>
      <c r="F36" s="17">
        <v>16160212</v>
      </c>
      <c r="G36" s="30">
        <v>-2261069</v>
      </c>
      <c r="H36" s="17">
        <v>13899143</v>
      </c>
    </row>
    <row r="37" spans="1:12" x14ac:dyDescent="0.25">
      <c r="A37" s="4">
        <v>33</v>
      </c>
      <c r="B37" s="4"/>
      <c r="C37" s="4"/>
      <c r="D37" s="24" t="s">
        <v>39</v>
      </c>
      <c r="E37" s="18">
        <v>5208303</v>
      </c>
      <c r="F37" s="17">
        <v>9763199</v>
      </c>
      <c r="G37" s="18">
        <v>15369111</v>
      </c>
      <c r="H37" s="17">
        <v>25132310</v>
      </c>
    </row>
    <row r="38" spans="1:12" x14ac:dyDescent="0.25">
      <c r="A38" s="4">
        <v>34</v>
      </c>
      <c r="B38" s="4"/>
      <c r="C38" s="4"/>
      <c r="D38" s="24" t="s">
        <v>40</v>
      </c>
      <c r="E38" s="18">
        <v>860364</v>
      </c>
      <c r="F38" s="17">
        <v>1170364</v>
      </c>
      <c r="G38" s="18">
        <v>4034</v>
      </c>
      <c r="H38" s="17">
        <v>1174398</v>
      </c>
    </row>
    <row r="39" spans="1:12" x14ac:dyDescent="0.25">
      <c r="A39" s="4">
        <v>35</v>
      </c>
      <c r="B39" s="4"/>
      <c r="C39" s="4"/>
      <c r="D39" s="19" t="s">
        <v>41</v>
      </c>
      <c r="E39" s="18">
        <f>SUM(E31:E38)</f>
        <v>39665000</v>
      </c>
      <c r="F39" s="18">
        <f t="shared" ref="F39" si="0">SUM(F31:F38)</f>
        <v>52707369</v>
      </c>
      <c r="G39" s="18">
        <f t="shared" ref="G39:H39" si="1">SUM(G31:G38)</f>
        <v>12199463</v>
      </c>
      <c r="H39" s="18">
        <f t="shared" si="1"/>
        <v>64906832</v>
      </c>
    </row>
    <row r="40" spans="1:12" ht="45.75" customHeight="1" x14ac:dyDescent="0.25">
      <c r="A40" s="59" t="s">
        <v>43</v>
      </c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</row>
    <row r="41" spans="1:12" x14ac:dyDescent="0.25">
      <c r="A41" s="14"/>
      <c r="B41" s="14"/>
      <c r="C41" s="14"/>
      <c r="D41" s="14"/>
      <c r="E41" s="14"/>
      <c r="G41" s="14"/>
      <c r="H41" s="14"/>
      <c r="I41" s="14"/>
      <c r="J41" s="14"/>
      <c r="K41" s="14"/>
      <c r="L41" s="14"/>
    </row>
    <row r="42" spans="1:12" x14ac:dyDescent="0.25">
      <c r="A42" s="14"/>
      <c r="B42" s="14"/>
      <c r="C42" s="14"/>
      <c r="D42" s="15" t="s">
        <v>67</v>
      </c>
      <c r="E42" s="14"/>
      <c r="G42" s="14"/>
      <c r="H42" s="14"/>
      <c r="I42" s="14"/>
      <c r="J42" s="14"/>
      <c r="K42" s="14"/>
      <c r="L42" s="14"/>
    </row>
    <row r="43" spans="1:12" x14ac:dyDescent="0.25">
      <c r="A43" s="14"/>
      <c r="B43" s="14"/>
      <c r="C43" s="14"/>
      <c r="D43" s="14"/>
      <c r="E43" s="14" t="s">
        <v>45</v>
      </c>
      <c r="G43" s="14"/>
      <c r="H43" s="14"/>
      <c r="I43" s="14"/>
      <c r="J43" s="14"/>
      <c r="K43" s="14"/>
      <c r="L43" s="14"/>
    </row>
    <row r="44" spans="1:12" x14ac:dyDescent="0.25">
      <c r="A44" s="14"/>
      <c r="B44" s="14"/>
      <c r="C44" s="14"/>
      <c r="D44" s="14"/>
      <c r="E44" s="14" t="s">
        <v>44</v>
      </c>
      <c r="G44" s="14"/>
      <c r="H44" s="14"/>
      <c r="I44" s="14"/>
      <c r="J44" s="14"/>
      <c r="K44" s="14"/>
      <c r="L44" s="14"/>
    </row>
  </sheetData>
  <mergeCells count="2">
    <mergeCell ref="A2:K2"/>
    <mergeCell ref="A40:L40"/>
  </mergeCells>
  <printOptions horizontalCentered="1"/>
  <pageMargins left="0.31496062992125984" right="0.31496062992125984" top="0.74803149606299213" bottom="0.74803149606299213" header="0.31496062992125984" footer="0.31496062992125984"/>
  <pageSetup paperSize="9" orientation="portrait" verticalDpi="7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1</vt:i4>
      </vt:variant>
    </vt:vector>
  </HeadingPairs>
  <TitlesOfParts>
    <vt:vector size="4" baseType="lpstr">
      <vt:lpstr>Fedlap </vt:lpstr>
      <vt:lpstr>Előterjesztés </vt:lpstr>
      <vt:lpstr>Táblázat</vt:lpstr>
      <vt:lpstr>Táblázat!Nyomtatási_terület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Török Andrea</dc:creator>
  <cp:lastModifiedBy>Török Andrea</cp:lastModifiedBy>
  <cp:lastPrinted>2022-01-26T12:02:02Z</cp:lastPrinted>
  <dcterms:created xsi:type="dcterms:W3CDTF">2020-01-22T07:38:14Z</dcterms:created>
  <dcterms:modified xsi:type="dcterms:W3CDTF">2022-02-03T11:32:20Z</dcterms:modified>
</cp:coreProperties>
</file>