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o\Desktop\ÓVODA és TÁRSULÁS anyagok\Óvoda és Társulás 2020\Költségvetés módosítás\Társulás ei.módosítás\"/>
    </mc:Choice>
  </mc:AlternateContent>
  <xr:revisionPtr revIDLastSave="0" documentId="13_ncr:1_{F5296069-8DB4-4E86-80DC-BFF8D3291E5E}" xr6:coauthVersionLast="45" xr6:coauthVersionMax="45" xr10:uidLastSave="{00000000-0000-0000-0000-000000000000}"/>
  <bookViews>
    <workbookView xWindow="-108" yWindow="-108" windowWidth="23256" windowHeight="12576" activeTab="4" xr2:uid="{D2D57DAA-4805-496A-80D4-BF2AB3483037}"/>
  </bookViews>
  <sheets>
    <sheet name="1.1. mell." sheetId="1" r:id="rId1"/>
    <sheet name="2.1. sz mell" sheetId="3" r:id="rId2"/>
    <sheet name="2.2 .sz.mell " sheetId="2" r:id="rId3"/>
    <sheet name="3.sz.melléklet" sheetId="4" r:id="rId4"/>
    <sheet name="4. sz mell " sheetId="5" r:id="rId5"/>
  </sheets>
  <definedNames>
    <definedName name="_xlnm.Print_Area" localSheetId="1">'2.1. sz mell'!$A$1:$H$35</definedName>
    <definedName name="_xlnm.Print_Area" localSheetId="4">'4. sz mell '!$A$1:$G$53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2" l="1"/>
  <c r="I37" i="2" s="1"/>
  <c r="I36" i="2"/>
  <c r="H35" i="2"/>
  <c r="H36" i="2" s="1"/>
  <c r="I26" i="2"/>
  <c r="I27" i="2" s="1"/>
  <c r="H26" i="2"/>
  <c r="H27" i="2" s="1"/>
  <c r="I18" i="2"/>
  <c r="I17" i="2" s="1"/>
  <c r="H18" i="2"/>
  <c r="H17" i="2" s="1"/>
  <c r="E21" i="2"/>
  <c r="E20" i="2" s="1"/>
  <c r="E19" i="2" s="1"/>
  <c r="E18" i="2" s="1"/>
  <c r="E17" i="2" s="1"/>
  <c r="I38" i="2" l="1"/>
  <c r="H37" i="2"/>
  <c r="H38" i="2" s="1"/>
  <c r="E31" i="3"/>
  <c r="E35" i="3" s="1"/>
  <c r="F28" i="2"/>
  <c r="F34" i="2" s="1"/>
  <c r="F39" i="2" s="1"/>
  <c r="G15" i="2"/>
  <c r="F15" i="2"/>
  <c r="F14" i="3" l="1"/>
  <c r="D14" i="3"/>
  <c r="F31" i="3"/>
  <c r="D31" i="3"/>
  <c r="D35" i="3" s="1"/>
  <c r="H31" i="3"/>
  <c r="H35" i="3" s="1"/>
  <c r="G44" i="5"/>
  <c r="G49" i="5" s="1"/>
  <c r="G53" i="5" s="1"/>
  <c r="F44" i="5"/>
  <c r="F49" i="5" s="1"/>
  <c r="F53" i="5" s="1"/>
  <c r="E44" i="5"/>
  <c r="D28" i="5"/>
  <c r="D30" i="5" s="1"/>
  <c r="G28" i="5"/>
  <c r="G30" i="5" s="1"/>
  <c r="F28" i="5"/>
  <c r="F30" i="5" s="1"/>
  <c r="E28" i="5"/>
  <c r="E30" i="5" s="1"/>
  <c r="N25" i="4"/>
  <c r="M25" i="4"/>
  <c r="L25" i="4"/>
  <c r="K25" i="4"/>
  <c r="J25" i="4"/>
  <c r="I25" i="4"/>
  <c r="H25" i="4"/>
  <c r="G25" i="4"/>
  <c r="F25" i="4"/>
  <c r="E25" i="4"/>
  <c r="D25" i="4"/>
  <c r="C25" i="4"/>
  <c r="O24" i="4"/>
  <c r="O23" i="4"/>
  <c r="O22" i="4"/>
  <c r="O21" i="4"/>
  <c r="O20" i="4"/>
  <c r="O19" i="4"/>
  <c r="O18" i="4"/>
  <c r="O17" i="4"/>
  <c r="O16" i="4"/>
  <c r="O15" i="4"/>
  <c r="N14" i="4"/>
  <c r="M14" i="4"/>
  <c r="L14" i="4"/>
  <c r="K14" i="4"/>
  <c r="J14" i="4"/>
  <c r="I14" i="4"/>
  <c r="H14" i="4"/>
  <c r="G14" i="4"/>
  <c r="F14" i="4"/>
  <c r="E14" i="4"/>
  <c r="D14" i="4"/>
  <c r="C14" i="4"/>
  <c r="O13" i="4"/>
  <c r="O12" i="4"/>
  <c r="O11" i="4"/>
  <c r="O10" i="4"/>
  <c r="O9" i="4"/>
  <c r="O8" i="4"/>
  <c r="D26" i="3"/>
  <c r="E15" i="2"/>
  <c r="I33" i="2"/>
  <c r="I32" i="2"/>
  <c r="H32" i="2"/>
  <c r="I16" i="2"/>
  <c r="I25" i="2" s="1"/>
  <c r="H16" i="2"/>
  <c r="H25" i="2" s="1"/>
  <c r="G16" i="2"/>
  <c r="E16" i="2"/>
  <c r="I15" i="2"/>
  <c r="H15" i="2"/>
  <c r="I28" i="1"/>
  <c r="E28" i="1"/>
  <c r="I14" i="1"/>
  <c r="I19" i="1" s="1"/>
  <c r="E14" i="1"/>
  <c r="C26" i="4" l="1"/>
  <c r="K26" i="4"/>
  <c r="J26" i="4"/>
  <c r="E49" i="5"/>
  <c r="E53" i="5" s="1"/>
  <c r="F35" i="3"/>
  <c r="G31" i="3"/>
  <c r="G35" i="3" s="1"/>
  <c r="N26" i="4"/>
  <c r="G26" i="4"/>
  <c r="F26" i="4"/>
  <c r="D26" i="4"/>
  <c r="H26" i="4"/>
  <c r="L26" i="4"/>
  <c r="E26" i="4"/>
  <c r="I26" i="4"/>
  <c r="M26" i="4"/>
  <c r="O25" i="4"/>
  <c r="O14" i="4"/>
  <c r="E28" i="2"/>
  <c r="E34" i="2" s="1"/>
  <c r="E39" i="2" s="1"/>
  <c r="G28" i="2"/>
  <c r="G34" i="2" s="1"/>
  <c r="G39" i="2" s="1"/>
  <c r="H28" i="2"/>
  <c r="H34" i="2" s="1"/>
  <c r="H39" i="2" s="1"/>
  <c r="I28" i="2"/>
  <c r="I34" i="2" s="1"/>
  <c r="I39" i="2" s="1"/>
  <c r="E19" i="1"/>
  <c r="E29" i="1" s="1"/>
  <c r="D44" i="5"/>
  <c r="D49" i="5" s="1"/>
  <c r="D53" i="5" s="1"/>
</calcChain>
</file>

<file path=xl/sharedStrings.xml><?xml version="1.0" encoding="utf-8"?>
<sst xmlns="http://schemas.openxmlformats.org/spreadsheetml/2006/main" count="437" uniqueCount="249">
  <si>
    <t>Sorszám</t>
  </si>
  <si>
    <t>Működési Bevételek</t>
  </si>
  <si>
    <t>Működési Kiadások</t>
  </si>
  <si>
    <t>Megnevezés</t>
  </si>
  <si>
    <t>Rovat száma</t>
  </si>
  <si>
    <t>A</t>
  </si>
  <si>
    <t>B</t>
  </si>
  <si>
    <t>C</t>
  </si>
  <si>
    <t>D</t>
  </si>
  <si>
    <t>E</t>
  </si>
  <si>
    <t>F</t>
  </si>
  <si>
    <t>G</t>
  </si>
  <si>
    <t>1.</t>
  </si>
  <si>
    <t>Működési célú állami támogatások áh-on belül</t>
  </si>
  <si>
    <t>B1</t>
  </si>
  <si>
    <t>Személyi juttatások</t>
  </si>
  <si>
    <t>K1</t>
  </si>
  <si>
    <t>2.</t>
  </si>
  <si>
    <t>Közhatalmi bevételek</t>
  </si>
  <si>
    <t>B3</t>
  </si>
  <si>
    <t>K2</t>
  </si>
  <si>
    <t>3.</t>
  </si>
  <si>
    <t>Működési bevételek</t>
  </si>
  <si>
    <t>B4</t>
  </si>
  <si>
    <t>Dologi kiadások</t>
  </si>
  <si>
    <t>K3</t>
  </si>
  <si>
    <t>4.</t>
  </si>
  <si>
    <t>Működési célú átvett pénzeszközök (áh-on kívüli)</t>
  </si>
  <si>
    <t>B6</t>
  </si>
  <si>
    <t>Ellátottak pénzbeli juttatásai</t>
  </si>
  <si>
    <t>K4</t>
  </si>
  <si>
    <t>5.</t>
  </si>
  <si>
    <t>Egyéb működési célú kiadások</t>
  </si>
  <si>
    <t>K5</t>
  </si>
  <si>
    <t>6.</t>
  </si>
  <si>
    <t>7.</t>
  </si>
  <si>
    <t>Működési költségvetési bevételek összesen:</t>
  </si>
  <si>
    <t>Működési költségvetési kiadások összesen:</t>
  </si>
  <si>
    <t>8.</t>
  </si>
  <si>
    <t>Előző évi költségvetési maradvány igénybevétele</t>
  </si>
  <si>
    <t>B8131</t>
  </si>
  <si>
    <t>9.</t>
  </si>
  <si>
    <t>Állami támogatások megelőlegezése</t>
  </si>
  <si>
    <t>B814</t>
  </si>
  <si>
    <t>Államháztartáson belüli megelőlegezések visszafizetése</t>
  </si>
  <si>
    <t>K914</t>
  </si>
  <si>
    <t>10.</t>
  </si>
  <si>
    <t>Irányító szervi támogatás bevétele</t>
  </si>
  <si>
    <t>B816</t>
  </si>
  <si>
    <t>Irányító szervi támogatások folyósítása</t>
  </si>
  <si>
    <t>K915</t>
  </si>
  <si>
    <t>11.</t>
  </si>
  <si>
    <t>B8132</t>
  </si>
  <si>
    <t>Működési célú, finanszírozási célú kiadások</t>
  </si>
  <si>
    <t>12.</t>
  </si>
  <si>
    <t>MŰKÖDÉSI BEVÉTELEK ÖSSZESEN</t>
  </si>
  <si>
    <t>MŰKÖDÉSI KIADÁSOK ÖSSZESEN</t>
  </si>
  <si>
    <t>14.</t>
  </si>
  <si>
    <t>Felhalmozási Bevételek</t>
  </si>
  <si>
    <t>Felhalmozási Kiadások</t>
  </si>
  <si>
    <t>15.</t>
  </si>
  <si>
    <t>Felhalmozási célú támogatások áh-on belül</t>
  </si>
  <si>
    <t>B2</t>
  </si>
  <si>
    <t>Beruházások</t>
  </si>
  <si>
    <t>K6</t>
  </si>
  <si>
    <t>16.</t>
  </si>
  <si>
    <t>Felhalmozási bevételek</t>
  </si>
  <si>
    <t>B5</t>
  </si>
  <si>
    <t>Felújítások</t>
  </si>
  <si>
    <t>K7</t>
  </si>
  <si>
    <t>17.</t>
  </si>
  <si>
    <t>Felhalmozási célú átvett pénzeszk. (áh-on kívüli)</t>
  </si>
  <si>
    <t>B7</t>
  </si>
  <si>
    <t>Egyéb felhalmozási célú kiadások</t>
  </si>
  <si>
    <t>K8</t>
  </si>
  <si>
    <t>18.</t>
  </si>
  <si>
    <t>19.</t>
  </si>
  <si>
    <t>Felhalmozási költségvetési bevételek összesen:</t>
  </si>
  <si>
    <t>Felhalmozási Költségvetési kiadások összesen:</t>
  </si>
  <si>
    <t>20.</t>
  </si>
  <si>
    <t>Felhalmozási célú finanszírozási bevételek</t>
  </si>
  <si>
    <t>Felhalmozási célú finanszírozási kiadások</t>
  </si>
  <si>
    <t>21.</t>
  </si>
  <si>
    <t>FELHALMOZÁSI BEVÉTELEK ÖSSZESEN</t>
  </si>
  <si>
    <t>FELHALMOZÁSI KIADÁSOK ÖSSZESEN</t>
  </si>
  <si>
    <t>22.</t>
  </si>
  <si>
    <t>BEVÉTELEK MINDÖSSZESEN</t>
  </si>
  <si>
    <t>KIADÁSOK MINDÖSSZESEN</t>
  </si>
  <si>
    <t xml:space="preserve"> MŰKÖDÉSI ÉS FELHALMOZÁSI MÉRLEGE</t>
  </si>
  <si>
    <t xml:space="preserve"> forintban</t>
  </si>
  <si>
    <t>2020. évi előirányzat</t>
  </si>
  <si>
    <t>Cím</t>
  </si>
  <si>
    <t>Alcím</t>
  </si>
  <si>
    <t>Kötelező feladatok előirányzata</t>
  </si>
  <si>
    <t>Állami (áll.ig.) feladatok előirányzata</t>
  </si>
  <si>
    <t>Önként vállalt feladatok előirányzata</t>
  </si>
  <si>
    <t>H</t>
  </si>
  <si>
    <t>I</t>
  </si>
  <si>
    <t>Önkormányzatok  működési  támogatási</t>
  </si>
  <si>
    <t>Egyéb működési célú támogatások bevétele áh belülről</t>
  </si>
  <si>
    <t>Működési célú tám. államháztartáson belülről</t>
  </si>
  <si>
    <t>Vagyoni típusú adók</t>
  </si>
  <si>
    <t>Építményadó</t>
  </si>
  <si>
    <t>Magánszemélyek kommunális adója</t>
  </si>
  <si>
    <t>Érkékesítési és forgalmi adók</t>
  </si>
  <si>
    <t>Iparűzési adó</t>
  </si>
  <si>
    <t>Gépjármaűdó</t>
  </si>
  <si>
    <t>Egyéb szolgáltatási adók</t>
  </si>
  <si>
    <t>Talajterhelési dij</t>
  </si>
  <si>
    <t>Egyéb közhatalmi bevételek</t>
  </si>
  <si>
    <t xml:space="preserve">Működési bevételek </t>
  </si>
  <si>
    <t xml:space="preserve">Működési célú átvett pénzeszközök </t>
  </si>
  <si>
    <t>Működési bevételek  összesen</t>
  </si>
  <si>
    <t>Felhalmozási célú támogatások államházt. belül</t>
  </si>
  <si>
    <t>Felhalmozási célú bevételek</t>
  </si>
  <si>
    <t>Felhalmozási célú átvett pénzeszközök</t>
  </si>
  <si>
    <t>Felhalmozási bevételek összesen</t>
  </si>
  <si>
    <t>Finanszírozási bevétel</t>
  </si>
  <si>
    <t>BEVÉTELEK ÖSSZESEN (1-11 cím)</t>
  </si>
  <si>
    <t>Költségvetési hiány összege</t>
  </si>
  <si>
    <t>Külső finanszírozás(hitel )</t>
  </si>
  <si>
    <t>Belső finanszírozás(pénzmaradvány )</t>
  </si>
  <si>
    <t>Függő bevételek</t>
  </si>
  <si>
    <t>BEVÉTELEK FŐÖSSZEGE</t>
  </si>
  <si>
    <t xml:space="preserve"> forint</t>
  </si>
  <si>
    <t>Áht. 29/A. § szerinti tervszámai</t>
  </si>
  <si>
    <t>BEVÉTELEK</t>
  </si>
  <si>
    <t>Bevételi jogcímek</t>
  </si>
  <si>
    <t>2021. évi előirányzat</t>
  </si>
  <si>
    <t>2022. évi előirányzat</t>
  </si>
  <si>
    <t>I. Működési célú támogatások államh. Belülről</t>
  </si>
  <si>
    <t>I/1. Önkormányzat működési támogatásai</t>
  </si>
  <si>
    <t>B11</t>
  </si>
  <si>
    <t>II. Felhalmozási célú támogatások áh-on belülről</t>
  </si>
  <si>
    <t>III. Közhatalmi bevételek</t>
  </si>
  <si>
    <t>B34</t>
  </si>
  <si>
    <t>Ebből: - Építményadó</t>
  </si>
  <si>
    <t xml:space="preserve"> - Magánszemélyek kommunális adója</t>
  </si>
  <si>
    <t>Értékesítési és forgalmi adó (iparűzési adó)</t>
  </si>
  <si>
    <t>B351</t>
  </si>
  <si>
    <t>Gépjárműdó</t>
  </si>
  <si>
    <t>B354</t>
  </si>
  <si>
    <t>B36</t>
  </si>
  <si>
    <t>13.</t>
  </si>
  <si>
    <t>V. Felhalmozási bevételek</t>
  </si>
  <si>
    <t>VI. Működési célú átvett pénzeszközök (áh-on kívűlről)</t>
  </si>
  <si>
    <t>VII. Felhalmozási célú átvett pénzeszk. (áh-on kívűlről)</t>
  </si>
  <si>
    <t>KÖLTSÉGVETÉSI BEVÉTELEK ÖSSZESEN:</t>
  </si>
  <si>
    <t>B1-B7</t>
  </si>
  <si>
    <t>VIII. Finanszírozási bevételek</t>
  </si>
  <si>
    <t>B8</t>
  </si>
  <si>
    <t>BEVÉTELEK ÖSSZESEN:</t>
  </si>
  <si>
    <t>B1-B8</t>
  </si>
  <si>
    <t>KIADÁSOK</t>
  </si>
  <si>
    <t>Kiemelt előirányzat száma</t>
  </si>
  <si>
    <t>Kiadási jogcímek</t>
  </si>
  <si>
    <t>I. Működési költségvetés kiadásai</t>
  </si>
  <si>
    <t>K1-K5</t>
  </si>
  <si>
    <t>Munkaadókat terhelő járulékok és szoc. hozz. adó</t>
  </si>
  <si>
    <t>Egyéb működési célú kiadások ( tartaték)</t>
  </si>
  <si>
    <t>II. Felhalmozási költségvetés kiadásai</t>
  </si>
  <si>
    <t>K6-K8</t>
  </si>
  <si>
    <t>Egyéb felhalmozási célú kiadások ( tartalék)</t>
  </si>
  <si>
    <t>KÖLTSÉGVETÉSI KIADÁSOK ÖSSZESEN:</t>
  </si>
  <si>
    <t>K1-K8</t>
  </si>
  <si>
    <t>IV. Finanszírozási kiadások</t>
  </si>
  <si>
    <t>K9</t>
  </si>
  <si>
    <t>Működési célú finanszírozási kiadások</t>
  </si>
  <si>
    <t>KIADÁSOK ÖSSZESEN:</t>
  </si>
  <si>
    <t>K1-K9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</si>
  <si>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</si>
  <si>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</si>
  <si>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</si>
  <si>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</si>
  <si>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</si>
  <si>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</si>
  <si>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</si>
  <si>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</si>
  <si>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</si>
  <si>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</si>
  <si>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</si>
  <si>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</si>
  <si>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</si>
  <si>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J</t>
  </si>
  <si>
    <t>K</t>
  </si>
  <si>
    <t>L</t>
  </si>
  <si>
    <t>M</t>
  </si>
  <si>
    <t>N</t>
  </si>
  <si>
    <t>O</t>
  </si>
  <si>
    <t>Nyitó pénzkészlet</t>
  </si>
  <si>
    <t>Működési célú tám. Állam.ht-on belül</t>
  </si>
  <si>
    <t>közhatalmi bevételek</t>
  </si>
  <si>
    <t>felhalmozási célú támogatás</t>
  </si>
  <si>
    <t>felhalmozási célra átvett pénz</t>
  </si>
  <si>
    <t>Finanszirozási bevételek</t>
  </si>
  <si>
    <t xml:space="preserve">Bevételek összesen </t>
  </si>
  <si>
    <t>személyi juttatások</t>
  </si>
  <si>
    <t>munkaadókat terhelő járulékok</t>
  </si>
  <si>
    <t>dologi kiadások</t>
  </si>
  <si>
    <t>Egyéb működési célú kiadás</t>
  </si>
  <si>
    <t xml:space="preserve"> beruházás kiadása</t>
  </si>
  <si>
    <t>Felújítás</t>
  </si>
  <si>
    <t>Felhalm. Célú pe. átadás</t>
  </si>
  <si>
    <t>Tartalék</t>
  </si>
  <si>
    <t xml:space="preserve">Kiadás összesen </t>
  </si>
  <si>
    <t>Záró pénzkészlet</t>
  </si>
  <si>
    <t>ebből:üzemeltelési anyag beszerzése</t>
  </si>
  <si>
    <t>K312</t>
  </si>
  <si>
    <t>egyéb szolgáltatás</t>
  </si>
  <si>
    <t>K337</t>
  </si>
  <si>
    <t>kiküldetések kiadása</t>
  </si>
  <si>
    <t>K341</t>
  </si>
  <si>
    <t>működési célú előzetesen felszámított általános forgalmiadó</t>
  </si>
  <si>
    <t>K351</t>
  </si>
  <si>
    <t>egyéb dologi kiadás</t>
  </si>
  <si>
    <t>K355</t>
  </si>
  <si>
    <t>forintban</t>
  </si>
  <si>
    <t xml:space="preserve"> határozathoz</t>
  </si>
  <si>
    <t>2019. évi előirányzat</t>
  </si>
  <si>
    <t>B16</t>
  </si>
  <si>
    <t>Egyéb működési célú támogatások áh-on belülről</t>
  </si>
  <si>
    <t xml:space="preserve">2019. évi költségvetéséről szóló </t>
  </si>
  <si>
    <t xml:space="preserve">       Monostorapáti és Hegyesd Községek Óvodai Intézményfenntartó Társulása 2019. évi költségvetés bevételei                                                                 </t>
  </si>
  <si>
    <t>2019. évi eredeti előirányzat</t>
  </si>
  <si>
    <t>2019. évi módosított előirányzat</t>
  </si>
  <si>
    <t xml:space="preserve"> Határozathoz</t>
  </si>
  <si>
    <t>3.melléklet Monostorapáti és Hegyesd Községek  Óvodai Intézményfenntartó Társulása</t>
  </si>
  <si>
    <t>2019. évi költségvetéséről szóló</t>
  </si>
  <si>
    <t xml:space="preserve">                                Monostorapáti és Hegyesd Községek Óvodai Intézményfenntartó Társulása 2019. évi előirányzat felhasználási ütemterve                forintban                                                      </t>
  </si>
  <si>
    <t>Egyéb Működési célú tám.ÁH-on belül</t>
  </si>
  <si>
    <t>Finanszírozási kiadás(Irányítószervi támogatás)</t>
  </si>
  <si>
    <t xml:space="preserve">4.melléklet Monostorapáti és Hegyesd Községek Óvodai Intézményfenntartó Társulása </t>
  </si>
  <si>
    <t>I/6. Egyéb működési célú támogatások áh-on belülről</t>
  </si>
  <si>
    <t>IV. Működési  bevételek</t>
  </si>
  <si>
    <t>2019. évi mód. előirányzat</t>
  </si>
  <si>
    <t>Munkaadókat terhelő járulékok és szoc.hozzájár. adó</t>
  </si>
  <si>
    <t>2019.évi  eredeti ei.</t>
  </si>
  <si>
    <t>2019.évi eredeti ei.</t>
  </si>
  <si>
    <t>Határozathoz</t>
  </si>
  <si>
    <t xml:space="preserve">2/2. melléklet Monostorapáti és Hegyesd községek Óvodai Intézményfenntartó Társulása  </t>
  </si>
  <si>
    <t xml:space="preserve">2/1. melléklet Monostorapáti és Hegyesd Községek Óvodai Intézményfenntartó Társulása </t>
  </si>
  <si>
    <t>MONOSTORAPÁTI ÉS HEGYESD KÖZSÉGEK ÓVODAI INTÉZMÉNYFENNTARTÓ TÁRSULÁSA 2019. ÉVI KÖLTSÉGVETÉSE</t>
  </si>
  <si>
    <t>1. melléklet az  /2020. (VII.     .)</t>
  </si>
  <si>
    <t>2.1. melléklet az    /2020. (VII.    .)</t>
  </si>
  <si>
    <t>2/2. melléklet a     /2020(VII.    .)</t>
  </si>
  <si>
    <t>/2020.(VII.    .) Határozatához.</t>
  </si>
  <si>
    <t>/2020.( VII.   .)  Határozatához.</t>
  </si>
  <si>
    <t xml:space="preserve">  /2020.(VII.   .) . Határozatához</t>
  </si>
  <si>
    <t>4. melléklet az    /2020. (VII.    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</si>
</sst>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0" fontId="12" fillId="0" borderId="0"/>
  </cellStyleXfs>
  <cellXfs count="165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11" xfId="0" applyFont="1" applyBorder="1"/>
    <xf numFmtId="3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5" xfId="0" applyFont="1" applyBorder="1"/>
    <xf numFmtId="3" fontId="2" fillId="0" borderId="16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indent="1"/>
    </xf>
    <xf numFmtId="0" fontId="2" fillId="0" borderId="19" xfId="0" applyFont="1" applyBorder="1"/>
    <xf numFmtId="3" fontId="2" fillId="0" borderId="20" xfId="0" applyNumberFormat="1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 indent="1"/>
    </xf>
    <xf numFmtId="0" fontId="2" fillId="0" borderId="23" xfId="0" applyFont="1" applyBorder="1"/>
    <xf numFmtId="3" fontId="2" fillId="0" borderId="24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7" xfId="0" applyFont="1" applyBorder="1"/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3" fontId="2" fillId="0" borderId="7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 indent="1"/>
    </xf>
    <xf numFmtId="0" fontId="2" fillId="0" borderId="25" xfId="0" applyFont="1" applyBorder="1"/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8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3" fontId="2" fillId="0" borderId="8" xfId="0" applyNumberFormat="1" applyFont="1" applyBorder="1"/>
    <xf numFmtId="0" fontId="2" fillId="0" borderId="8" xfId="0" applyFont="1" applyBorder="1" applyAlignment="1">
      <alignment vertical="center"/>
    </xf>
    <xf numFmtId="0" fontId="2" fillId="0" borderId="29" xfId="0" applyFont="1" applyBorder="1" applyAlignment="1">
      <alignment horizontal="left" vertical="center" indent="1"/>
    </xf>
    <xf numFmtId="0" fontId="2" fillId="0" borderId="30" xfId="0" applyFont="1" applyBorder="1" applyAlignment="1">
      <alignment horizontal="left" vertical="center" indent="1"/>
    </xf>
    <xf numFmtId="0" fontId="2" fillId="0" borderId="30" xfId="0" applyFont="1" applyBorder="1"/>
    <xf numFmtId="0" fontId="2" fillId="0" borderId="31" xfId="0" applyFont="1" applyBorder="1"/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inden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35" xfId="0" applyFont="1" applyBorder="1" applyAlignment="1">
      <alignment horizontal="right" wrapText="1"/>
    </xf>
    <xf numFmtId="0" fontId="5" fillId="0" borderId="36" xfId="0" applyFont="1" applyBorder="1"/>
    <xf numFmtId="0" fontId="5" fillId="0" borderId="36" xfId="0" applyFont="1" applyBorder="1" applyAlignment="1">
      <alignment wrapText="1"/>
    </xf>
    <xf numFmtId="0" fontId="5" fillId="0" borderId="39" xfId="0" applyFont="1" applyBorder="1"/>
    <xf numFmtId="0" fontId="5" fillId="0" borderId="41" xfId="0" applyFont="1" applyBorder="1"/>
    <xf numFmtId="0" fontId="5" fillId="0" borderId="41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7" fillId="0" borderId="41" xfId="0" applyFont="1" applyBorder="1"/>
    <xf numFmtId="3" fontId="5" fillId="0" borderId="41" xfId="0" applyNumberFormat="1" applyFont="1" applyBorder="1"/>
    <xf numFmtId="0" fontId="8" fillId="0" borderId="41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9" fillId="0" borderId="41" xfId="0" applyFont="1" applyBorder="1"/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 vertical="center" indent="4"/>
    </xf>
    <xf numFmtId="0" fontId="11" fillId="0" borderId="7" xfId="0" applyFont="1" applyBorder="1" applyAlignment="1">
      <alignment horizontal="left" vertical="center" indent="1"/>
    </xf>
    <xf numFmtId="0" fontId="12" fillId="0" borderId="0" xfId="1" applyAlignment="1">
      <alignment horizontal="right" vertical="top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0" borderId="41" xfId="0" applyFont="1" applyBorder="1" applyAlignment="1">
      <alignment horizontal="center" wrapText="1"/>
    </xf>
    <xf numFmtId="0" fontId="0" fillId="0" borderId="41" xfId="0" applyBorder="1" applyAlignment="1">
      <alignment horizontal="center"/>
    </xf>
    <xf numFmtId="0" fontId="14" fillId="0" borderId="41" xfId="0" applyFont="1" applyBorder="1" applyAlignment="1">
      <alignment horizontal="center"/>
    </xf>
    <xf numFmtId="3" fontId="14" fillId="0" borderId="41" xfId="0" applyNumberFormat="1" applyFont="1" applyBorder="1" applyAlignment="1">
      <alignment horizontal="right"/>
    </xf>
    <xf numFmtId="3" fontId="14" fillId="0" borderId="41" xfId="0" applyNumberFormat="1" applyFont="1" applyBorder="1"/>
    <xf numFmtId="0" fontId="14" fillId="0" borderId="41" xfId="0" applyFont="1" applyBorder="1"/>
    <xf numFmtId="0" fontId="15" fillId="0" borderId="41" xfId="0" applyFont="1" applyBorder="1"/>
    <xf numFmtId="3" fontId="14" fillId="0" borderId="44" xfId="0" applyNumberFormat="1" applyFont="1" applyBorder="1"/>
    <xf numFmtId="3" fontId="0" fillId="0" borderId="0" xfId="0" applyNumberFormat="1"/>
    <xf numFmtId="0" fontId="0" fillId="0" borderId="41" xfId="0" applyBorder="1"/>
    <xf numFmtId="0" fontId="15" fillId="0" borderId="41" xfId="0" applyFont="1" applyBorder="1" applyAlignment="1">
      <alignment horizontal="left" wrapText="1"/>
    </xf>
    <xf numFmtId="0" fontId="15" fillId="0" borderId="41" xfId="0" applyFont="1" applyBorder="1" applyAlignment="1">
      <alignment horizontal="left"/>
    </xf>
    <xf numFmtId="3" fontId="2" fillId="0" borderId="11" xfId="0" applyNumberFormat="1" applyFont="1" applyBorder="1"/>
    <xf numFmtId="3" fontId="2" fillId="0" borderId="15" xfId="0" applyNumberFormat="1" applyFont="1" applyBorder="1"/>
    <xf numFmtId="3" fontId="2" fillId="0" borderId="19" xfId="0" applyNumberFormat="1" applyFont="1" applyBorder="1"/>
    <xf numFmtId="3" fontId="2" fillId="0" borderId="23" xfId="0" applyNumberFormat="1" applyFont="1" applyBorder="1"/>
    <xf numFmtId="16" fontId="2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3" fontId="2" fillId="0" borderId="30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3" fontId="2" fillId="0" borderId="3" xfId="0" applyNumberFormat="1" applyFont="1" applyBorder="1" applyAlignment="1"/>
    <xf numFmtId="3" fontId="2" fillId="0" borderId="7" xfId="0" applyNumberFormat="1" applyFont="1" applyBorder="1" applyAlignment="1"/>
    <xf numFmtId="3" fontId="2" fillId="0" borderId="15" xfId="0" applyNumberFormat="1" applyFont="1" applyBorder="1" applyAlignment="1"/>
    <xf numFmtId="0" fontId="2" fillId="0" borderId="46" xfId="0" applyFont="1" applyBorder="1" applyAlignment="1"/>
    <xf numFmtId="0" fontId="2" fillId="0" borderId="28" xfId="0" applyFont="1" applyBorder="1" applyAlignment="1"/>
    <xf numFmtId="0" fontId="2" fillId="0" borderId="49" xfId="0" applyFont="1" applyBorder="1" applyAlignment="1"/>
    <xf numFmtId="3" fontId="2" fillId="0" borderId="23" xfId="0" applyNumberFormat="1" applyFont="1" applyBorder="1" applyAlignment="1">
      <alignment vertical="center"/>
    </xf>
    <xf numFmtId="3" fontId="2" fillId="0" borderId="28" xfId="0" applyNumberFormat="1" applyFont="1" applyBorder="1" applyAlignment="1"/>
    <xf numFmtId="0" fontId="2" fillId="0" borderId="48" xfId="0" applyFont="1" applyBorder="1" applyAlignment="1"/>
    <xf numFmtId="0" fontId="2" fillId="0" borderId="15" xfId="0" applyFont="1" applyBorder="1" applyAlignment="1"/>
    <xf numFmtId="0" fontId="2" fillId="0" borderId="23" xfId="0" applyFont="1" applyBorder="1" applyAlignment="1"/>
    <xf numFmtId="0" fontId="2" fillId="0" borderId="11" xfId="0" applyFont="1" applyBorder="1" applyAlignment="1"/>
    <xf numFmtId="0" fontId="3" fillId="0" borderId="23" xfId="0" applyFont="1" applyBorder="1" applyAlignment="1"/>
    <xf numFmtId="0" fontId="2" fillId="0" borderId="7" xfId="0" applyFont="1" applyBorder="1" applyAlignment="1"/>
    <xf numFmtId="0" fontId="4" fillId="0" borderId="0" xfId="0" applyFont="1" applyAlignment="1"/>
    <xf numFmtId="0" fontId="5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5" fillId="0" borderId="33" xfId="0" applyFont="1" applyBorder="1" applyAlignment="1">
      <alignment horizontal="center" vertical="center" textRotation="90"/>
    </xf>
    <xf numFmtId="0" fontId="5" fillId="0" borderId="37" xfId="0" applyFont="1" applyBorder="1" applyAlignment="1">
      <alignment horizontal="center" vertical="center" textRotation="90"/>
    </xf>
    <xf numFmtId="0" fontId="5" fillId="0" borderId="40" xfId="0" applyFont="1" applyBorder="1" applyAlignment="1">
      <alignment horizontal="center" vertical="center" textRotation="90"/>
    </xf>
    <xf numFmtId="0" fontId="0" fillId="0" borderId="37" xfId="0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5" fillId="0" borderId="34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45" xfId="0" applyFont="1" applyBorder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Normál" xfId="0" builtinId="0"/>
    <cellStyle name="Normál 2" xfId="1" xr:uid="{18F0E22C-96B7-4CB6-A789-11525D6A6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9483-9E2E-4BF9-A4C6-98674348F2ED}">
  <dimension ref="A1:J30"/>
  <sheetViews>
    <sheetView zoomScaleNormal="100" workbookViewId="0">
      <selection activeCell="G1" sqref="G1:J1"/>
    </sheetView>
  </sheetViews>
  <sheetFormatPr defaultRowHeight="14.4" x14ac:dyDescent="0.3"/>
  <cols>
    <col min="1" max="1" width="7.44140625" customWidth="1"/>
    <col min="2" max="2" width="42.109375" customWidth="1"/>
    <col min="3" max="3" width="8.5546875" customWidth="1"/>
    <col min="4" max="4" width="12.88671875" customWidth="1"/>
    <col min="5" max="5" width="13" customWidth="1"/>
    <col min="6" max="6" width="45.5546875" customWidth="1"/>
    <col min="7" max="7" width="7.33203125" customWidth="1"/>
    <col min="8" max="8" width="11.5546875" customWidth="1"/>
    <col min="9" max="9" width="12.88671875" customWidth="1"/>
    <col min="10" max="10" width="0.88671875" hidden="1" customWidth="1"/>
  </cols>
  <sheetData>
    <row r="1" spans="1:10" ht="15" customHeight="1" x14ac:dyDescent="0.3">
      <c r="A1" s="135" t="s">
        <v>241</v>
      </c>
      <c r="B1" s="135"/>
      <c r="C1" s="135"/>
      <c r="D1" s="135"/>
      <c r="E1" s="135"/>
      <c r="F1" s="135"/>
      <c r="G1" s="136" t="s">
        <v>242</v>
      </c>
      <c r="H1" s="136"/>
      <c r="I1" s="136"/>
      <c r="J1" s="136"/>
    </row>
    <row r="2" spans="1:10" ht="15" customHeight="1" x14ac:dyDescent="0.3">
      <c r="A2" s="135" t="s">
        <v>88</v>
      </c>
      <c r="B2" s="135"/>
      <c r="C2" s="135"/>
      <c r="D2" s="135"/>
      <c r="E2" s="135"/>
      <c r="F2" s="135"/>
      <c r="G2" s="137" t="s">
        <v>217</v>
      </c>
      <c r="H2" s="137"/>
      <c r="I2" s="137"/>
      <c r="J2" s="137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</row>
    <row r="4" spans="1:10" ht="15" thickBot="1" x14ac:dyDescent="0.35">
      <c r="A4" s="138" t="s">
        <v>89</v>
      </c>
      <c r="B4" s="138"/>
      <c r="C4" s="138"/>
      <c r="D4" s="138"/>
      <c r="E4" s="138"/>
      <c r="F4" s="138"/>
      <c r="G4" s="138"/>
      <c r="H4" s="138"/>
      <c r="I4" s="138"/>
    </row>
    <row r="5" spans="1:10" ht="15.6" thickTop="1" thickBot="1" x14ac:dyDescent="0.35">
      <c r="A5" s="139" t="s">
        <v>0</v>
      </c>
      <c r="B5" s="141" t="s">
        <v>1</v>
      </c>
      <c r="C5" s="142"/>
      <c r="D5" s="142"/>
      <c r="E5" s="142"/>
      <c r="F5" s="142" t="s">
        <v>2</v>
      </c>
      <c r="G5" s="142"/>
      <c r="H5" s="143"/>
      <c r="I5" s="144"/>
    </row>
    <row r="6" spans="1:10" ht="33" customHeight="1" thickBot="1" x14ac:dyDescent="0.35">
      <c r="A6" s="140"/>
      <c r="B6" s="2" t="s">
        <v>3</v>
      </c>
      <c r="C6" s="3" t="s">
        <v>4</v>
      </c>
      <c r="D6" s="111" t="s">
        <v>236</v>
      </c>
      <c r="E6" s="111" t="s">
        <v>234</v>
      </c>
      <c r="F6" s="4" t="s">
        <v>3</v>
      </c>
      <c r="G6" s="3" t="s">
        <v>4</v>
      </c>
      <c r="H6" s="113" t="s">
        <v>237</v>
      </c>
      <c r="I6" s="112" t="s">
        <v>234</v>
      </c>
    </row>
    <row r="7" spans="1:10" ht="15" thickBot="1" x14ac:dyDescent="0.35">
      <c r="A7" s="5" t="s">
        <v>5</v>
      </c>
      <c r="B7" s="2" t="s">
        <v>6</v>
      </c>
      <c r="C7" s="4" t="s">
        <v>7</v>
      </c>
      <c r="D7" s="4"/>
      <c r="E7" s="4" t="s">
        <v>8</v>
      </c>
      <c r="F7" s="4" t="s">
        <v>9</v>
      </c>
      <c r="G7" s="4" t="s">
        <v>10</v>
      </c>
      <c r="H7" s="110"/>
      <c r="I7" s="6" t="s">
        <v>11</v>
      </c>
    </row>
    <row r="8" spans="1:10" x14ac:dyDescent="0.3">
      <c r="A8" s="7" t="s">
        <v>12</v>
      </c>
      <c r="B8" s="8" t="s">
        <v>13</v>
      </c>
      <c r="C8" s="9" t="s">
        <v>14</v>
      </c>
      <c r="D8" s="117">
        <v>0</v>
      </c>
      <c r="E8" s="11">
        <v>0</v>
      </c>
      <c r="F8" s="9" t="s">
        <v>15</v>
      </c>
      <c r="G8" s="9" t="s">
        <v>16</v>
      </c>
      <c r="H8" s="117">
        <v>0</v>
      </c>
      <c r="I8" s="11">
        <v>0</v>
      </c>
    </row>
    <row r="9" spans="1:10" x14ac:dyDescent="0.3">
      <c r="A9" s="12" t="s">
        <v>17</v>
      </c>
      <c r="B9" s="13" t="s">
        <v>220</v>
      </c>
      <c r="C9" s="14" t="s">
        <v>219</v>
      </c>
      <c r="D9" s="116">
        <v>53407000</v>
      </c>
      <c r="E9" s="102">
        <v>57413999</v>
      </c>
      <c r="F9" s="14" t="s">
        <v>235</v>
      </c>
      <c r="G9" s="14" t="s">
        <v>20</v>
      </c>
      <c r="H9" s="122">
        <v>0</v>
      </c>
      <c r="I9" s="16">
        <v>0</v>
      </c>
    </row>
    <row r="10" spans="1:10" x14ac:dyDescent="0.3">
      <c r="A10" s="12" t="s">
        <v>21</v>
      </c>
      <c r="B10" s="13" t="s">
        <v>18</v>
      </c>
      <c r="C10" s="14" t="s">
        <v>19</v>
      </c>
      <c r="D10" s="123">
        <v>0</v>
      </c>
      <c r="E10" s="15">
        <v>0</v>
      </c>
      <c r="F10" s="14" t="s">
        <v>24</v>
      </c>
      <c r="G10" s="14" t="s">
        <v>25</v>
      </c>
      <c r="H10" s="122">
        <v>0</v>
      </c>
      <c r="I10" s="16">
        <v>90999</v>
      </c>
    </row>
    <row r="11" spans="1:10" x14ac:dyDescent="0.3">
      <c r="A11" s="12" t="s">
        <v>26</v>
      </c>
      <c r="B11" s="13" t="s">
        <v>110</v>
      </c>
      <c r="C11" s="14" t="s">
        <v>23</v>
      </c>
      <c r="D11" s="123">
        <v>0</v>
      </c>
      <c r="E11" s="15">
        <v>0</v>
      </c>
      <c r="F11" s="14" t="s">
        <v>29</v>
      </c>
      <c r="G11" s="14" t="s">
        <v>30</v>
      </c>
      <c r="H11" s="122">
        <v>0</v>
      </c>
      <c r="I11" s="16">
        <v>0</v>
      </c>
    </row>
    <row r="12" spans="1:10" ht="15" thickBot="1" x14ac:dyDescent="0.35">
      <c r="A12" s="17" t="s">
        <v>31</v>
      </c>
      <c r="B12" s="13" t="s">
        <v>27</v>
      </c>
      <c r="C12" s="18" t="s">
        <v>28</v>
      </c>
      <c r="D12" s="123">
        <v>0</v>
      </c>
      <c r="E12" s="103">
        <v>0</v>
      </c>
      <c r="F12" s="18" t="s">
        <v>32</v>
      </c>
      <c r="G12" s="18" t="s">
        <v>33</v>
      </c>
      <c r="H12" s="122">
        <v>0</v>
      </c>
      <c r="I12" s="20">
        <v>0</v>
      </c>
    </row>
    <row r="13" spans="1:10" ht="15" thickBot="1" x14ac:dyDescent="0.35">
      <c r="A13" s="21" t="s">
        <v>34</v>
      </c>
      <c r="B13" s="22"/>
      <c r="C13" s="23"/>
      <c r="D13" s="124"/>
      <c r="E13" s="24"/>
      <c r="F13" s="18" t="s">
        <v>32</v>
      </c>
      <c r="G13" s="18" t="s">
        <v>33</v>
      </c>
      <c r="H13" s="122">
        <v>0</v>
      </c>
      <c r="I13" s="25">
        <v>0</v>
      </c>
    </row>
    <row r="14" spans="1:10" ht="31.5" customHeight="1" thickBot="1" x14ac:dyDescent="0.35">
      <c r="A14" s="5" t="s">
        <v>35</v>
      </c>
      <c r="B14" s="26" t="s">
        <v>36</v>
      </c>
      <c r="C14" s="27"/>
      <c r="D14" s="115">
        <v>53407000</v>
      </c>
      <c r="E14" s="34">
        <f>SUM(E8:E12)</f>
        <v>57413999</v>
      </c>
      <c r="F14" s="27" t="s">
        <v>37</v>
      </c>
      <c r="G14" s="27"/>
      <c r="H14" s="122">
        <v>0</v>
      </c>
      <c r="I14" s="42">
        <f>SUM(I8:I13)</f>
        <v>90999</v>
      </c>
    </row>
    <row r="15" spans="1:10" x14ac:dyDescent="0.3">
      <c r="A15" s="7" t="s">
        <v>38</v>
      </c>
      <c r="B15" s="8" t="s">
        <v>39</v>
      </c>
      <c r="C15" s="9" t="s">
        <v>40</v>
      </c>
      <c r="D15" s="125">
        <v>0</v>
      </c>
      <c r="E15" s="10">
        <v>0</v>
      </c>
      <c r="F15" s="29"/>
      <c r="G15" s="9"/>
      <c r="H15" s="117"/>
      <c r="I15" s="30"/>
    </row>
    <row r="16" spans="1:10" ht="15" thickBot="1" x14ac:dyDescent="0.35">
      <c r="A16" s="12" t="s">
        <v>41</v>
      </c>
      <c r="B16" s="13" t="s">
        <v>42</v>
      </c>
      <c r="C16" s="14" t="s">
        <v>43</v>
      </c>
      <c r="D16" s="123">
        <v>0</v>
      </c>
      <c r="E16" s="15">
        <v>0</v>
      </c>
      <c r="F16" s="14" t="s">
        <v>44</v>
      </c>
      <c r="G16" s="14" t="s">
        <v>45</v>
      </c>
      <c r="H16" s="122">
        <v>0</v>
      </c>
      <c r="I16" s="31">
        <v>0</v>
      </c>
    </row>
    <row r="17" spans="1:9" ht="16.2" thickBot="1" x14ac:dyDescent="0.35">
      <c r="A17" s="12" t="s">
        <v>46</v>
      </c>
      <c r="B17" s="32" t="s">
        <v>47</v>
      </c>
      <c r="C17" s="33" t="s">
        <v>48</v>
      </c>
      <c r="D17" s="126">
        <v>0</v>
      </c>
      <c r="E17" s="34">
        <v>0</v>
      </c>
      <c r="F17" s="33" t="s">
        <v>49</v>
      </c>
      <c r="G17" s="33" t="s">
        <v>50</v>
      </c>
      <c r="H17" s="120">
        <v>53407000</v>
      </c>
      <c r="I17" s="34">
        <v>57323000</v>
      </c>
    </row>
    <row r="18" spans="1:9" ht="22.5" customHeight="1" thickBot="1" x14ac:dyDescent="0.35">
      <c r="A18" s="5" t="s">
        <v>51</v>
      </c>
      <c r="B18" s="26" t="s">
        <v>22</v>
      </c>
      <c r="C18" s="27" t="s">
        <v>52</v>
      </c>
      <c r="D18" s="127">
        <v>0</v>
      </c>
      <c r="E18" s="28">
        <v>0</v>
      </c>
      <c r="F18" s="27" t="s">
        <v>53</v>
      </c>
      <c r="G18" s="27"/>
      <c r="H18" s="121">
        <v>53407000</v>
      </c>
      <c r="I18" s="42">
        <v>57323000</v>
      </c>
    </row>
    <row r="19" spans="1:9" ht="20.25" customHeight="1" thickBot="1" x14ac:dyDescent="0.35">
      <c r="A19" s="5" t="s">
        <v>54</v>
      </c>
      <c r="B19" s="26" t="s">
        <v>55</v>
      </c>
      <c r="C19" s="27"/>
      <c r="D19" s="115">
        <v>53407000</v>
      </c>
      <c r="E19" s="34">
        <f>SUM(E14+E18)</f>
        <v>57413999</v>
      </c>
      <c r="F19" s="27" t="s">
        <v>56</v>
      </c>
      <c r="G19" s="27"/>
      <c r="H19" s="121">
        <v>53407000</v>
      </c>
      <c r="I19" s="42">
        <f>SUM(I14+I18)</f>
        <v>57413999</v>
      </c>
    </row>
    <row r="20" spans="1:9" ht="15" thickBot="1" x14ac:dyDescent="0.35">
      <c r="A20" s="5" t="s">
        <v>143</v>
      </c>
      <c r="B20" s="35"/>
      <c r="C20" s="36"/>
      <c r="D20" s="36"/>
      <c r="E20" s="37"/>
      <c r="F20" s="38"/>
      <c r="G20" s="36"/>
      <c r="H20" s="36"/>
      <c r="I20" s="39"/>
    </row>
    <row r="21" spans="1:9" ht="21" customHeight="1" thickBot="1" x14ac:dyDescent="0.35">
      <c r="A21" s="5" t="s">
        <v>57</v>
      </c>
      <c r="B21" s="130" t="s">
        <v>58</v>
      </c>
      <c r="C21" s="131"/>
      <c r="D21" s="131"/>
      <c r="E21" s="132"/>
      <c r="F21" s="133" t="s">
        <v>59</v>
      </c>
      <c r="G21" s="131"/>
      <c r="H21" s="131"/>
      <c r="I21" s="134"/>
    </row>
    <row r="22" spans="1:9" ht="15" thickBot="1" x14ac:dyDescent="0.35">
      <c r="A22" s="7" t="s">
        <v>60</v>
      </c>
      <c r="B22" s="8" t="s">
        <v>61</v>
      </c>
      <c r="C22" s="9" t="s">
        <v>62</v>
      </c>
      <c r="D22" s="125">
        <v>0</v>
      </c>
      <c r="E22" s="10">
        <v>0</v>
      </c>
      <c r="F22" s="9" t="s">
        <v>63</v>
      </c>
      <c r="G22" s="9" t="s">
        <v>64</v>
      </c>
      <c r="H22" s="117">
        <v>0</v>
      </c>
      <c r="I22" s="11">
        <v>0</v>
      </c>
    </row>
    <row r="23" spans="1:9" ht="15" thickBot="1" x14ac:dyDescent="0.35">
      <c r="A23" s="12" t="s">
        <v>65</v>
      </c>
      <c r="B23" s="13" t="s">
        <v>66</v>
      </c>
      <c r="C23" s="14" t="s">
        <v>67</v>
      </c>
      <c r="D23" s="125">
        <v>0</v>
      </c>
      <c r="E23" s="15">
        <v>0</v>
      </c>
      <c r="F23" s="14" t="s">
        <v>68</v>
      </c>
      <c r="G23" s="14" t="s">
        <v>69</v>
      </c>
      <c r="H23" s="117">
        <v>0</v>
      </c>
      <c r="I23" s="16">
        <v>0</v>
      </c>
    </row>
    <row r="24" spans="1:9" ht="15" thickBot="1" x14ac:dyDescent="0.35">
      <c r="A24" s="17" t="s">
        <v>70</v>
      </c>
      <c r="B24" s="40" t="s">
        <v>71</v>
      </c>
      <c r="C24" s="18" t="s">
        <v>72</v>
      </c>
      <c r="D24" s="127">
        <v>0</v>
      </c>
      <c r="E24" s="19">
        <v>0</v>
      </c>
      <c r="F24" s="18" t="s">
        <v>73</v>
      </c>
      <c r="G24" s="18" t="s">
        <v>74</v>
      </c>
      <c r="H24" s="117">
        <v>0</v>
      </c>
      <c r="I24" s="20">
        <v>0</v>
      </c>
    </row>
    <row r="25" spans="1:9" ht="15" thickBot="1" x14ac:dyDescent="0.35">
      <c r="A25" s="21" t="s">
        <v>75</v>
      </c>
      <c r="B25" s="41"/>
      <c r="C25" s="23"/>
      <c r="D25" s="124"/>
      <c r="E25" s="24"/>
      <c r="F25" s="18" t="s">
        <v>73</v>
      </c>
      <c r="G25" s="18" t="s">
        <v>33</v>
      </c>
      <c r="H25" s="117">
        <v>0</v>
      </c>
      <c r="I25" s="25">
        <v>0</v>
      </c>
    </row>
    <row r="26" spans="1:9" ht="21.75" customHeight="1" thickBot="1" x14ac:dyDescent="0.35">
      <c r="A26" s="5" t="s">
        <v>76</v>
      </c>
      <c r="B26" s="26" t="s">
        <v>77</v>
      </c>
      <c r="C26" s="27"/>
      <c r="D26" s="127">
        <v>0</v>
      </c>
      <c r="E26" s="28">
        <v>0</v>
      </c>
      <c r="F26" s="27" t="s">
        <v>78</v>
      </c>
      <c r="G26" s="27"/>
      <c r="H26" s="117">
        <v>0</v>
      </c>
      <c r="I26" s="42">
        <v>0</v>
      </c>
    </row>
    <row r="27" spans="1:9" ht="21.75" customHeight="1" thickBot="1" x14ac:dyDescent="0.35">
      <c r="A27" s="5" t="s">
        <v>79</v>
      </c>
      <c r="B27" s="26" t="s">
        <v>80</v>
      </c>
      <c r="C27" s="27"/>
      <c r="D27" s="127">
        <v>0</v>
      </c>
      <c r="E27" s="28">
        <v>0</v>
      </c>
      <c r="F27" s="27" t="s">
        <v>81</v>
      </c>
      <c r="G27" s="27"/>
      <c r="H27" s="118">
        <v>0</v>
      </c>
      <c r="I27" s="43">
        <v>0</v>
      </c>
    </row>
    <row r="28" spans="1:9" ht="21" customHeight="1" thickBot="1" x14ac:dyDescent="0.35">
      <c r="A28" s="5" t="s">
        <v>82</v>
      </c>
      <c r="B28" s="44" t="s">
        <v>83</v>
      </c>
      <c r="C28" s="45"/>
      <c r="D28" s="127">
        <v>0</v>
      </c>
      <c r="E28" s="46">
        <f>SUM(E26:E27)</f>
        <v>0</v>
      </c>
      <c r="F28" s="45" t="s">
        <v>84</v>
      </c>
      <c r="G28" s="45"/>
      <c r="H28" s="119">
        <v>0</v>
      </c>
      <c r="I28" s="47">
        <f>SUM(I26:I27)</f>
        <v>0</v>
      </c>
    </row>
    <row r="29" spans="1:9" ht="21" customHeight="1" thickTop="1" thickBot="1" x14ac:dyDescent="0.35">
      <c r="A29" s="48" t="s">
        <v>85</v>
      </c>
      <c r="B29" s="49" t="s">
        <v>86</v>
      </c>
      <c r="C29" s="49"/>
      <c r="D29" s="115">
        <v>53407000</v>
      </c>
      <c r="E29" s="104">
        <f>SUM(E19+E28)</f>
        <v>57413999</v>
      </c>
      <c r="F29" s="49" t="s">
        <v>87</v>
      </c>
      <c r="G29" s="49"/>
      <c r="H29" s="114">
        <v>53407000</v>
      </c>
      <c r="I29" s="114">
        <v>57413999</v>
      </c>
    </row>
    <row r="30" spans="1:9" ht="15" thickTop="1" x14ac:dyDescent="0.3"/>
  </sheetData>
  <mergeCells count="10">
    <mergeCell ref="B21:E21"/>
    <mergeCell ref="F21:I21"/>
    <mergeCell ref="A1:F1"/>
    <mergeCell ref="G1:J1"/>
    <mergeCell ref="A2:F2"/>
    <mergeCell ref="G2:J2"/>
    <mergeCell ref="A4:I4"/>
    <mergeCell ref="A5:A6"/>
    <mergeCell ref="B5:E5"/>
    <mergeCell ref="F5:I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01CF-CD9D-48D0-B4FA-D1756E4E9FCD}">
  <dimension ref="A1:J36"/>
  <sheetViews>
    <sheetView zoomScaleNormal="100" workbookViewId="0">
      <selection activeCell="A3" sqref="A3:H3"/>
    </sheetView>
  </sheetViews>
  <sheetFormatPr defaultRowHeight="14.4" x14ac:dyDescent="0.3"/>
  <cols>
    <col min="1" max="1" width="9.109375" style="87"/>
    <col min="2" max="2" width="54.109375" style="88" customWidth="1"/>
    <col min="3" max="3" width="9.33203125" customWidth="1"/>
    <col min="4" max="4" width="11.33203125" customWidth="1"/>
    <col min="5" max="5" width="12.109375" customWidth="1"/>
    <col min="6" max="6" width="11.6640625" customWidth="1"/>
    <col min="7" max="7" width="10.44140625" customWidth="1"/>
    <col min="8" max="8" width="10.6640625" customWidth="1"/>
    <col min="11" max="11" width="8.6640625" customWidth="1"/>
  </cols>
  <sheetData>
    <row r="1" spans="1:10" x14ac:dyDescent="0.3">
      <c r="A1" s="147" t="s">
        <v>240</v>
      </c>
      <c r="B1" s="147"/>
      <c r="C1" s="147"/>
      <c r="D1" s="147"/>
      <c r="E1" s="147"/>
      <c r="F1" s="147"/>
      <c r="G1" s="147"/>
      <c r="H1" s="147"/>
      <c r="I1" s="128"/>
    </row>
    <row r="2" spans="1:10" x14ac:dyDescent="0.3">
      <c r="A2" s="146" t="s">
        <v>221</v>
      </c>
      <c r="B2" s="146"/>
      <c r="C2" s="146"/>
      <c r="D2" s="146"/>
      <c r="E2" s="146"/>
      <c r="F2" s="146"/>
      <c r="G2" s="146"/>
      <c r="H2" s="146"/>
      <c r="I2" s="128"/>
      <c r="J2" s="128"/>
    </row>
    <row r="3" spans="1:10" x14ac:dyDescent="0.3">
      <c r="A3" s="148" t="s">
        <v>246</v>
      </c>
      <c r="B3" s="148"/>
      <c r="C3" s="148"/>
      <c r="D3" s="148"/>
      <c r="E3" s="148"/>
      <c r="F3" s="148"/>
      <c r="G3" s="148"/>
      <c r="H3" s="148"/>
      <c r="I3" s="128"/>
      <c r="J3" s="128"/>
    </row>
    <row r="4" spans="1:10" x14ac:dyDescent="0.3">
      <c r="A4" s="67"/>
      <c r="B4" s="68"/>
      <c r="C4" s="69"/>
      <c r="D4" s="69"/>
      <c r="E4" s="69"/>
      <c r="F4" s="69"/>
      <c r="G4" s="69"/>
      <c r="H4" s="69"/>
    </row>
    <row r="5" spans="1:10" x14ac:dyDescent="0.3">
      <c r="A5" s="138" t="s">
        <v>243</v>
      </c>
      <c r="B5" s="138"/>
      <c r="C5" s="138"/>
      <c r="D5" s="138"/>
      <c r="E5" s="138"/>
      <c r="F5" s="138"/>
      <c r="G5" s="138"/>
      <c r="H5" s="138"/>
    </row>
    <row r="6" spans="1:10" x14ac:dyDescent="0.3">
      <c r="A6" s="138" t="s">
        <v>225</v>
      </c>
      <c r="B6" s="138"/>
      <c r="C6" s="138"/>
      <c r="D6" s="138"/>
      <c r="E6" s="138"/>
      <c r="F6" s="138"/>
      <c r="G6" s="138"/>
      <c r="H6" s="138"/>
    </row>
    <row r="7" spans="1:10" x14ac:dyDescent="0.3">
      <c r="A7" s="67"/>
      <c r="B7" s="68"/>
      <c r="C7" s="1"/>
      <c r="D7" s="1"/>
      <c r="E7" s="1"/>
      <c r="F7" s="1"/>
      <c r="G7" s="1"/>
      <c r="H7" s="1"/>
    </row>
    <row r="9" spans="1:10" ht="18" customHeight="1" x14ac:dyDescent="0.3">
      <c r="A9" s="145" t="s">
        <v>153</v>
      </c>
      <c r="B9" s="145"/>
      <c r="C9" s="145"/>
      <c r="D9" s="145"/>
      <c r="E9" s="145"/>
      <c r="F9" s="145"/>
      <c r="G9" s="145"/>
      <c r="H9" s="145"/>
    </row>
    <row r="10" spans="1:10" hidden="1" x14ac:dyDescent="0.3">
      <c r="A10" s="67"/>
      <c r="B10" s="68"/>
      <c r="C10" s="1"/>
      <c r="D10" s="1"/>
      <c r="E10" s="1"/>
      <c r="F10" s="1"/>
      <c r="G10" s="1"/>
      <c r="H10" s="1"/>
    </row>
    <row r="11" spans="1:10" ht="15" thickBot="1" x14ac:dyDescent="0.35">
      <c r="A11" s="67"/>
      <c r="B11" s="68"/>
      <c r="C11" s="1"/>
      <c r="D11" s="1"/>
      <c r="E11" s="1"/>
      <c r="F11" s="1"/>
      <c r="G11" s="1"/>
      <c r="H11" s="79" t="s">
        <v>89</v>
      </c>
    </row>
    <row r="12" spans="1:10" s="76" customFormat="1" ht="60" customHeight="1" thickTop="1" thickBot="1" x14ac:dyDescent="0.35">
      <c r="A12" s="80" t="s">
        <v>154</v>
      </c>
      <c r="B12" s="72" t="s">
        <v>155</v>
      </c>
      <c r="C12" s="73" t="s">
        <v>4</v>
      </c>
      <c r="D12" s="73" t="s">
        <v>223</v>
      </c>
      <c r="E12" s="73" t="s">
        <v>224</v>
      </c>
      <c r="F12" s="73" t="s">
        <v>93</v>
      </c>
      <c r="G12" s="74" t="s">
        <v>94</v>
      </c>
      <c r="H12" s="74" t="s">
        <v>95</v>
      </c>
    </row>
    <row r="13" spans="1:10" s="76" customFormat="1" ht="15" thickBot="1" x14ac:dyDescent="0.35">
      <c r="A13" s="2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6" t="s">
        <v>96</v>
      </c>
    </row>
    <row r="14" spans="1:10" ht="15" thickBot="1" x14ac:dyDescent="0.35">
      <c r="A14" s="2" t="s">
        <v>12</v>
      </c>
      <c r="B14" s="27" t="s">
        <v>156</v>
      </c>
      <c r="C14" s="27" t="s">
        <v>157</v>
      </c>
      <c r="D14" s="34">
        <f>SUM(D15:D17)</f>
        <v>0</v>
      </c>
      <c r="E14" s="34">
        <v>90999</v>
      </c>
      <c r="F14" s="34">
        <f>SUM(F15:F17)</f>
        <v>90999</v>
      </c>
      <c r="G14" s="34">
        <v>0</v>
      </c>
      <c r="H14" s="34">
        <v>0</v>
      </c>
    </row>
    <row r="15" spans="1:10" ht="15" thickBot="1" x14ac:dyDescent="0.35">
      <c r="A15" s="81" t="s">
        <v>17</v>
      </c>
      <c r="B15" s="9" t="s">
        <v>15</v>
      </c>
      <c r="C15" s="9" t="s">
        <v>16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</row>
    <row r="16" spans="1:10" ht="15" thickBot="1" x14ac:dyDescent="0.35">
      <c r="A16" s="82" t="s">
        <v>21</v>
      </c>
      <c r="B16" s="14" t="s">
        <v>158</v>
      </c>
      <c r="C16" s="14" t="s">
        <v>20</v>
      </c>
      <c r="D16" s="101">
        <v>0</v>
      </c>
      <c r="E16" s="102">
        <v>0</v>
      </c>
      <c r="F16" s="102">
        <v>0</v>
      </c>
      <c r="G16" s="101">
        <v>0</v>
      </c>
      <c r="H16" s="101">
        <v>0</v>
      </c>
    </row>
    <row r="17" spans="1:8" ht="15" thickBot="1" x14ac:dyDescent="0.35">
      <c r="A17" s="82" t="s">
        <v>26</v>
      </c>
      <c r="B17" s="14" t="s">
        <v>24</v>
      </c>
      <c r="C17" s="14" t="s">
        <v>25</v>
      </c>
      <c r="D17" s="101">
        <v>0</v>
      </c>
      <c r="E17" s="34">
        <v>90999</v>
      </c>
      <c r="F17" s="34">
        <v>90999</v>
      </c>
      <c r="G17" s="101">
        <v>0</v>
      </c>
      <c r="H17" s="101">
        <v>0</v>
      </c>
    </row>
    <row r="18" spans="1:8" x14ac:dyDescent="0.3">
      <c r="A18" s="105"/>
      <c r="B18" s="14" t="s">
        <v>206</v>
      </c>
      <c r="C18" s="14" t="s">
        <v>207</v>
      </c>
      <c r="D18" s="101">
        <v>0</v>
      </c>
      <c r="E18" s="102">
        <v>0</v>
      </c>
      <c r="F18" s="102">
        <v>0</v>
      </c>
      <c r="G18" s="101">
        <v>0</v>
      </c>
      <c r="H18" s="101">
        <v>0</v>
      </c>
    </row>
    <row r="19" spans="1:8" x14ac:dyDescent="0.3">
      <c r="A19" s="82"/>
      <c r="B19" s="14" t="s">
        <v>208</v>
      </c>
      <c r="C19" s="14" t="s">
        <v>209</v>
      </c>
      <c r="D19" s="102">
        <v>0</v>
      </c>
      <c r="E19" s="102">
        <v>90999</v>
      </c>
      <c r="F19" s="102">
        <v>90999</v>
      </c>
      <c r="G19" s="102">
        <v>0</v>
      </c>
      <c r="H19" s="102">
        <v>0</v>
      </c>
    </row>
    <row r="20" spans="1:8" x14ac:dyDescent="0.3">
      <c r="A20" s="82"/>
      <c r="B20" s="14" t="s">
        <v>210</v>
      </c>
      <c r="C20" s="14" t="s">
        <v>211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</row>
    <row r="21" spans="1:8" x14ac:dyDescent="0.3">
      <c r="A21" s="82"/>
      <c r="B21" s="14" t="s">
        <v>212</v>
      </c>
      <c r="C21" s="14" t="s">
        <v>213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</row>
    <row r="22" spans="1:8" x14ac:dyDescent="0.3">
      <c r="A22" s="82"/>
      <c r="B22" s="14" t="s">
        <v>214</v>
      </c>
      <c r="C22" s="14" t="s">
        <v>215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</row>
    <row r="23" spans="1:8" x14ac:dyDescent="0.3">
      <c r="A23" s="82" t="s">
        <v>31</v>
      </c>
      <c r="B23" s="14" t="s">
        <v>29</v>
      </c>
      <c r="C23" s="14" t="s">
        <v>30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</row>
    <row r="24" spans="1:8" ht="15" thickBot="1" x14ac:dyDescent="0.35">
      <c r="A24" s="83" t="s">
        <v>34</v>
      </c>
      <c r="B24" s="18" t="s">
        <v>32</v>
      </c>
      <c r="C24" s="18" t="s">
        <v>33</v>
      </c>
      <c r="D24" s="102">
        <v>0</v>
      </c>
      <c r="E24" s="102">
        <v>0</v>
      </c>
      <c r="F24" s="102">
        <v>0</v>
      </c>
      <c r="G24" s="102">
        <v>0</v>
      </c>
      <c r="H24" s="102">
        <v>0</v>
      </c>
    </row>
    <row r="25" spans="1:8" ht="15" thickBot="1" x14ac:dyDescent="0.35">
      <c r="A25" s="84" t="s">
        <v>35</v>
      </c>
      <c r="B25" s="18" t="s">
        <v>159</v>
      </c>
      <c r="C25" s="18" t="s">
        <v>33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</row>
    <row r="26" spans="1:8" ht="15" thickBot="1" x14ac:dyDescent="0.35">
      <c r="A26" s="2" t="s">
        <v>38</v>
      </c>
      <c r="B26" s="27" t="s">
        <v>160</v>
      </c>
      <c r="C26" s="27" t="s">
        <v>161</v>
      </c>
      <c r="D26" s="34">
        <f>SUM(D27:D30)</f>
        <v>0</v>
      </c>
      <c r="E26" s="102">
        <v>0</v>
      </c>
      <c r="F26" s="102">
        <v>0</v>
      </c>
      <c r="G26" s="102">
        <v>0</v>
      </c>
      <c r="H26" s="102">
        <v>0</v>
      </c>
    </row>
    <row r="27" spans="1:8" ht="15" thickBot="1" x14ac:dyDescent="0.35">
      <c r="A27" s="81" t="s">
        <v>41</v>
      </c>
      <c r="B27" s="9" t="s">
        <v>63</v>
      </c>
      <c r="C27" s="9" t="s">
        <v>64</v>
      </c>
      <c r="D27" s="101">
        <v>0</v>
      </c>
      <c r="E27" s="102">
        <v>0</v>
      </c>
      <c r="F27" s="102">
        <v>0</v>
      </c>
      <c r="G27" s="102">
        <v>0</v>
      </c>
      <c r="H27" s="102">
        <v>0</v>
      </c>
    </row>
    <row r="28" spans="1:8" ht="15" thickBot="1" x14ac:dyDescent="0.35">
      <c r="A28" s="82" t="s">
        <v>46</v>
      </c>
      <c r="B28" s="14" t="s">
        <v>68</v>
      </c>
      <c r="C28" s="14" t="s">
        <v>69</v>
      </c>
      <c r="D28" s="101">
        <v>0</v>
      </c>
      <c r="E28" s="102">
        <v>0</v>
      </c>
      <c r="F28" s="102">
        <v>0</v>
      </c>
      <c r="G28" s="102">
        <v>0</v>
      </c>
      <c r="H28" s="102">
        <v>0</v>
      </c>
    </row>
    <row r="29" spans="1:8" ht="15" thickBot="1" x14ac:dyDescent="0.35">
      <c r="A29" s="85" t="s">
        <v>51</v>
      </c>
      <c r="B29" s="18" t="s">
        <v>73</v>
      </c>
      <c r="C29" s="18" t="s">
        <v>74</v>
      </c>
      <c r="D29" s="101">
        <v>0</v>
      </c>
      <c r="E29" s="102">
        <v>0</v>
      </c>
      <c r="F29" s="102">
        <v>0</v>
      </c>
      <c r="G29" s="102">
        <v>0</v>
      </c>
      <c r="H29" s="102">
        <v>0</v>
      </c>
    </row>
    <row r="30" spans="1:8" ht="15" thickBot="1" x14ac:dyDescent="0.35">
      <c r="A30" s="83" t="s">
        <v>54</v>
      </c>
      <c r="B30" s="18" t="s">
        <v>162</v>
      </c>
      <c r="C30" s="18" t="s">
        <v>33</v>
      </c>
      <c r="D30" s="101">
        <v>0</v>
      </c>
      <c r="E30" s="102">
        <v>0</v>
      </c>
      <c r="F30" s="102">
        <v>0</v>
      </c>
      <c r="G30" s="103">
        <v>0</v>
      </c>
      <c r="H30" s="102">
        <v>0</v>
      </c>
    </row>
    <row r="31" spans="1:8" ht="15" thickBot="1" x14ac:dyDescent="0.35">
      <c r="A31" s="2" t="s">
        <v>143</v>
      </c>
      <c r="B31" s="78" t="s">
        <v>163</v>
      </c>
      <c r="C31" s="27" t="s">
        <v>164</v>
      </c>
      <c r="D31" s="34">
        <f>SUM(D18:D22)</f>
        <v>0</v>
      </c>
      <c r="E31" s="34">
        <f>SUM(E18:E22)</f>
        <v>90999</v>
      </c>
      <c r="F31" s="34">
        <f>SUM(F18:F22)</f>
        <v>90999</v>
      </c>
      <c r="G31" s="34">
        <f>SUM(G14+G26)</f>
        <v>0</v>
      </c>
      <c r="H31" s="34">
        <f>SUM(H14+H26)</f>
        <v>0</v>
      </c>
    </row>
    <row r="32" spans="1:8" ht="15" thickBot="1" x14ac:dyDescent="0.35">
      <c r="A32" s="2" t="s">
        <v>57</v>
      </c>
      <c r="B32" s="27" t="s">
        <v>165</v>
      </c>
      <c r="C32" s="27" t="s">
        <v>166</v>
      </c>
      <c r="D32" s="34">
        <v>53407000</v>
      </c>
      <c r="E32" s="34">
        <v>57323000</v>
      </c>
      <c r="F32" s="34">
        <v>57323000</v>
      </c>
      <c r="G32" s="34">
        <v>0</v>
      </c>
      <c r="H32" s="34">
        <v>0</v>
      </c>
    </row>
    <row r="33" spans="1:8" ht="15" thickBot="1" x14ac:dyDescent="0.35">
      <c r="A33" s="2" t="s">
        <v>60</v>
      </c>
      <c r="B33" s="27" t="s">
        <v>167</v>
      </c>
      <c r="C33" s="27"/>
      <c r="D33" s="34">
        <v>53407000</v>
      </c>
      <c r="E33" s="34">
        <v>57323000</v>
      </c>
      <c r="F33" s="34">
        <v>57323000</v>
      </c>
      <c r="G33" s="34">
        <v>0</v>
      </c>
      <c r="H33" s="34">
        <v>0</v>
      </c>
    </row>
    <row r="34" spans="1:8" ht="15" thickBot="1" x14ac:dyDescent="0.35">
      <c r="A34" s="2" t="s">
        <v>65</v>
      </c>
      <c r="B34" s="27" t="s">
        <v>81</v>
      </c>
      <c r="C34" s="27"/>
      <c r="D34" s="34">
        <v>0</v>
      </c>
      <c r="E34" s="34">
        <v>0</v>
      </c>
      <c r="F34" s="34">
        <v>0</v>
      </c>
      <c r="G34" s="34">
        <v>0</v>
      </c>
      <c r="H34" s="34">
        <v>0</v>
      </c>
    </row>
    <row r="35" spans="1:8" ht="15" thickBot="1" x14ac:dyDescent="0.35">
      <c r="A35" s="48" t="s">
        <v>70</v>
      </c>
      <c r="B35" s="45" t="s">
        <v>168</v>
      </c>
      <c r="C35" s="45" t="s">
        <v>169</v>
      </c>
      <c r="D35" s="34">
        <f>SUM(D31+D32)</f>
        <v>53407000</v>
      </c>
      <c r="E35" s="34">
        <f>SUM(E31+E32)</f>
        <v>57413999</v>
      </c>
      <c r="F35" s="34">
        <f t="shared" ref="F35:H35" si="0">SUM(F31+F32)</f>
        <v>57413999</v>
      </c>
      <c r="G35" s="34">
        <f t="shared" si="0"/>
        <v>0</v>
      </c>
      <c r="H35" s="34">
        <f t="shared" si="0"/>
        <v>0</v>
      </c>
    </row>
    <row r="36" spans="1:8" ht="15" thickTop="1" x14ac:dyDescent="0.3"/>
  </sheetData>
  <mergeCells count="6">
    <mergeCell ref="A5:H5"/>
    <mergeCell ref="A6:H6"/>
    <mergeCell ref="A9:H9"/>
    <mergeCell ref="A2:H2"/>
    <mergeCell ref="A1:H1"/>
    <mergeCell ref="A3:H3"/>
  </mergeCell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B6A74-F871-4177-8BCE-AC7C7C4E8DAF}">
  <dimension ref="A2:M42"/>
  <sheetViews>
    <sheetView zoomScaleNormal="100" workbookViewId="0">
      <selection activeCell="A4" sqref="A4:I4"/>
    </sheetView>
  </sheetViews>
  <sheetFormatPr defaultRowHeight="14.4" x14ac:dyDescent="0.3"/>
  <cols>
    <col min="1" max="1" width="2.5546875" customWidth="1"/>
    <col min="2" max="2" width="2.6640625" customWidth="1"/>
    <col min="3" max="3" width="2.44140625" customWidth="1"/>
    <col min="4" max="4" width="39" customWidth="1"/>
    <col min="5" max="5" width="9.88671875" customWidth="1"/>
    <col min="6" max="6" width="11.33203125" customWidth="1"/>
    <col min="7" max="7" width="9.5546875" customWidth="1"/>
    <col min="8" max="8" width="7.88671875" customWidth="1"/>
    <col min="9" max="9" width="10.6640625" customWidth="1"/>
    <col min="10" max="11" width="9.109375" hidden="1" customWidth="1"/>
    <col min="12" max="13" width="9.109375" customWidth="1"/>
    <col min="259" max="259" width="3.33203125" customWidth="1"/>
    <col min="260" max="260" width="37.44140625" customWidth="1"/>
    <col min="261" max="261" width="9.5546875" customWidth="1"/>
    <col min="262" max="262" width="10.109375" customWidth="1"/>
    <col min="263" max="263" width="9.6640625" customWidth="1"/>
    <col min="264" max="264" width="8.5546875" customWidth="1"/>
    <col min="265" max="265" width="8" customWidth="1"/>
    <col min="266" max="268" width="0" hidden="1" customWidth="1"/>
    <col min="269" max="269" width="9.109375" customWidth="1"/>
    <col min="515" max="515" width="3.33203125" customWidth="1"/>
    <col min="516" max="516" width="37.44140625" customWidth="1"/>
    <col min="517" max="517" width="9.5546875" customWidth="1"/>
    <col min="518" max="518" width="10.109375" customWidth="1"/>
    <col min="519" max="519" width="9.6640625" customWidth="1"/>
    <col min="520" max="520" width="8.5546875" customWidth="1"/>
    <col min="521" max="521" width="8" customWidth="1"/>
    <col min="522" max="524" width="0" hidden="1" customWidth="1"/>
    <col min="525" max="525" width="9.109375" customWidth="1"/>
    <col min="771" max="771" width="3.33203125" customWidth="1"/>
    <col min="772" max="772" width="37.44140625" customWidth="1"/>
    <col min="773" max="773" width="9.5546875" customWidth="1"/>
    <col min="774" max="774" width="10.109375" customWidth="1"/>
    <col min="775" max="775" width="9.6640625" customWidth="1"/>
    <col min="776" max="776" width="8.5546875" customWidth="1"/>
    <col min="777" max="777" width="8" customWidth="1"/>
    <col min="778" max="780" width="0" hidden="1" customWidth="1"/>
    <col min="781" max="781" width="9.109375" customWidth="1"/>
    <col min="1027" max="1027" width="3.33203125" customWidth="1"/>
    <col min="1028" max="1028" width="37.44140625" customWidth="1"/>
    <col min="1029" max="1029" width="9.5546875" customWidth="1"/>
    <col min="1030" max="1030" width="10.109375" customWidth="1"/>
    <col min="1031" max="1031" width="9.6640625" customWidth="1"/>
    <col min="1032" max="1032" width="8.5546875" customWidth="1"/>
    <col min="1033" max="1033" width="8" customWidth="1"/>
    <col min="1034" max="1036" width="0" hidden="1" customWidth="1"/>
    <col min="1037" max="1037" width="9.109375" customWidth="1"/>
    <col min="1283" max="1283" width="3.33203125" customWidth="1"/>
    <col min="1284" max="1284" width="37.44140625" customWidth="1"/>
    <col min="1285" max="1285" width="9.5546875" customWidth="1"/>
    <col min="1286" max="1286" width="10.109375" customWidth="1"/>
    <col min="1287" max="1287" width="9.6640625" customWidth="1"/>
    <col min="1288" max="1288" width="8.5546875" customWidth="1"/>
    <col min="1289" max="1289" width="8" customWidth="1"/>
    <col min="1290" max="1292" width="0" hidden="1" customWidth="1"/>
    <col min="1293" max="1293" width="9.109375" customWidth="1"/>
    <col min="1539" max="1539" width="3.33203125" customWidth="1"/>
    <col min="1540" max="1540" width="37.44140625" customWidth="1"/>
    <col min="1541" max="1541" width="9.5546875" customWidth="1"/>
    <col min="1542" max="1542" width="10.109375" customWidth="1"/>
    <col min="1543" max="1543" width="9.6640625" customWidth="1"/>
    <col min="1544" max="1544" width="8.5546875" customWidth="1"/>
    <col min="1545" max="1545" width="8" customWidth="1"/>
    <col min="1546" max="1548" width="0" hidden="1" customWidth="1"/>
    <col min="1549" max="1549" width="9.109375" customWidth="1"/>
    <col min="1795" max="1795" width="3.33203125" customWidth="1"/>
    <col min="1796" max="1796" width="37.44140625" customWidth="1"/>
    <col min="1797" max="1797" width="9.5546875" customWidth="1"/>
    <col min="1798" max="1798" width="10.109375" customWidth="1"/>
    <col min="1799" max="1799" width="9.6640625" customWidth="1"/>
    <col min="1800" max="1800" width="8.5546875" customWidth="1"/>
    <col min="1801" max="1801" width="8" customWidth="1"/>
    <col min="1802" max="1804" width="0" hidden="1" customWidth="1"/>
    <col min="1805" max="1805" width="9.109375" customWidth="1"/>
    <col min="2051" max="2051" width="3.33203125" customWidth="1"/>
    <col min="2052" max="2052" width="37.44140625" customWidth="1"/>
    <col min="2053" max="2053" width="9.5546875" customWidth="1"/>
    <col min="2054" max="2054" width="10.109375" customWidth="1"/>
    <col min="2055" max="2055" width="9.6640625" customWidth="1"/>
    <col min="2056" max="2056" width="8.5546875" customWidth="1"/>
    <col min="2057" max="2057" width="8" customWidth="1"/>
    <col min="2058" max="2060" width="0" hidden="1" customWidth="1"/>
    <col min="2061" max="2061" width="9.109375" customWidth="1"/>
    <col min="2307" max="2307" width="3.33203125" customWidth="1"/>
    <col min="2308" max="2308" width="37.44140625" customWidth="1"/>
    <col min="2309" max="2309" width="9.5546875" customWidth="1"/>
    <col min="2310" max="2310" width="10.109375" customWidth="1"/>
    <col min="2311" max="2311" width="9.6640625" customWidth="1"/>
    <col min="2312" max="2312" width="8.5546875" customWidth="1"/>
    <col min="2313" max="2313" width="8" customWidth="1"/>
    <col min="2314" max="2316" width="0" hidden="1" customWidth="1"/>
    <col min="2317" max="2317" width="9.109375" customWidth="1"/>
    <col min="2563" max="2563" width="3.33203125" customWidth="1"/>
    <col min="2564" max="2564" width="37.44140625" customWidth="1"/>
    <col min="2565" max="2565" width="9.5546875" customWidth="1"/>
    <col min="2566" max="2566" width="10.109375" customWidth="1"/>
    <col min="2567" max="2567" width="9.6640625" customWidth="1"/>
    <col min="2568" max="2568" width="8.5546875" customWidth="1"/>
    <col min="2569" max="2569" width="8" customWidth="1"/>
    <col min="2570" max="2572" width="0" hidden="1" customWidth="1"/>
    <col min="2573" max="2573" width="9.109375" customWidth="1"/>
    <col min="2819" max="2819" width="3.33203125" customWidth="1"/>
    <col min="2820" max="2820" width="37.44140625" customWidth="1"/>
    <col min="2821" max="2821" width="9.5546875" customWidth="1"/>
    <col min="2822" max="2822" width="10.109375" customWidth="1"/>
    <col min="2823" max="2823" width="9.6640625" customWidth="1"/>
    <col min="2824" max="2824" width="8.5546875" customWidth="1"/>
    <col min="2825" max="2825" width="8" customWidth="1"/>
    <col min="2826" max="2828" width="0" hidden="1" customWidth="1"/>
    <col min="2829" max="2829" width="9.109375" customWidth="1"/>
    <col min="3075" max="3075" width="3.33203125" customWidth="1"/>
    <col min="3076" max="3076" width="37.44140625" customWidth="1"/>
    <col min="3077" max="3077" width="9.5546875" customWidth="1"/>
    <col min="3078" max="3078" width="10.109375" customWidth="1"/>
    <col min="3079" max="3079" width="9.6640625" customWidth="1"/>
    <col min="3080" max="3080" width="8.5546875" customWidth="1"/>
    <col min="3081" max="3081" width="8" customWidth="1"/>
    <col min="3082" max="3084" width="0" hidden="1" customWidth="1"/>
    <col min="3085" max="3085" width="9.109375" customWidth="1"/>
    <col min="3331" max="3331" width="3.33203125" customWidth="1"/>
    <col min="3332" max="3332" width="37.44140625" customWidth="1"/>
    <col min="3333" max="3333" width="9.5546875" customWidth="1"/>
    <col min="3334" max="3334" width="10.109375" customWidth="1"/>
    <col min="3335" max="3335" width="9.6640625" customWidth="1"/>
    <col min="3336" max="3336" width="8.5546875" customWidth="1"/>
    <col min="3337" max="3337" width="8" customWidth="1"/>
    <col min="3338" max="3340" width="0" hidden="1" customWidth="1"/>
    <col min="3341" max="3341" width="9.109375" customWidth="1"/>
    <col min="3587" max="3587" width="3.33203125" customWidth="1"/>
    <col min="3588" max="3588" width="37.44140625" customWidth="1"/>
    <col min="3589" max="3589" width="9.5546875" customWidth="1"/>
    <col min="3590" max="3590" width="10.109375" customWidth="1"/>
    <col min="3591" max="3591" width="9.6640625" customWidth="1"/>
    <col min="3592" max="3592" width="8.5546875" customWidth="1"/>
    <col min="3593" max="3593" width="8" customWidth="1"/>
    <col min="3594" max="3596" width="0" hidden="1" customWidth="1"/>
    <col min="3597" max="3597" width="9.109375" customWidth="1"/>
    <col min="3843" max="3843" width="3.33203125" customWidth="1"/>
    <col min="3844" max="3844" width="37.44140625" customWidth="1"/>
    <col min="3845" max="3845" width="9.5546875" customWidth="1"/>
    <col min="3846" max="3846" width="10.109375" customWidth="1"/>
    <col min="3847" max="3847" width="9.6640625" customWidth="1"/>
    <col min="3848" max="3848" width="8.5546875" customWidth="1"/>
    <col min="3849" max="3849" width="8" customWidth="1"/>
    <col min="3850" max="3852" width="0" hidden="1" customWidth="1"/>
    <col min="3853" max="3853" width="9.109375" customWidth="1"/>
    <col min="4099" max="4099" width="3.33203125" customWidth="1"/>
    <col min="4100" max="4100" width="37.44140625" customWidth="1"/>
    <col min="4101" max="4101" width="9.5546875" customWidth="1"/>
    <col min="4102" max="4102" width="10.109375" customWidth="1"/>
    <col min="4103" max="4103" width="9.6640625" customWidth="1"/>
    <col min="4104" max="4104" width="8.5546875" customWidth="1"/>
    <col min="4105" max="4105" width="8" customWidth="1"/>
    <col min="4106" max="4108" width="0" hidden="1" customWidth="1"/>
    <col min="4109" max="4109" width="9.109375" customWidth="1"/>
    <col min="4355" max="4355" width="3.33203125" customWidth="1"/>
    <col min="4356" max="4356" width="37.44140625" customWidth="1"/>
    <col min="4357" max="4357" width="9.5546875" customWidth="1"/>
    <col min="4358" max="4358" width="10.109375" customWidth="1"/>
    <col min="4359" max="4359" width="9.6640625" customWidth="1"/>
    <col min="4360" max="4360" width="8.5546875" customWidth="1"/>
    <col min="4361" max="4361" width="8" customWidth="1"/>
    <col min="4362" max="4364" width="0" hidden="1" customWidth="1"/>
    <col min="4365" max="4365" width="9.109375" customWidth="1"/>
    <col min="4611" max="4611" width="3.33203125" customWidth="1"/>
    <col min="4612" max="4612" width="37.44140625" customWidth="1"/>
    <col min="4613" max="4613" width="9.5546875" customWidth="1"/>
    <col min="4614" max="4614" width="10.109375" customWidth="1"/>
    <col min="4615" max="4615" width="9.6640625" customWidth="1"/>
    <col min="4616" max="4616" width="8.5546875" customWidth="1"/>
    <col min="4617" max="4617" width="8" customWidth="1"/>
    <col min="4618" max="4620" width="0" hidden="1" customWidth="1"/>
    <col min="4621" max="4621" width="9.109375" customWidth="1"/>
    <col min="4867" max="4867" width="3.33203125" customWidth="1"/>
    <col min="4868" max="4868" width="37.44140625" customWidth="1"/>
    <col min="4869" max="4869" width="9.5546875" customWidth="1"/>
    <col min="4870" max="4870" width="10.109375" customWidth="1"/>
    <col min="4871" max="4871" width="9.6640625" customWidth="1"/>
    <col min="4872" max="4872" width="8.5546875" customWidth="1"/>
    <col min="4873" max="4873" width="8" customWidth="1"/>
    <col min="4874" max="4876" width="0" hidden="1" customWidth="1"/>
    <col min="4877" max="4877" width="9.109375" customWidth="1"/>
    <col min="5123" max="5123" width="3.33203125" customWidth="1"/>
    <col min="5124" max="5124" width="37.44140625" customWidth="1"/>
    <col min="5125" max="5125" width="9.5546875" customWidth="1"/>
    <col min="5126" max="5126" width="10.109375" customWidth="1"/>
    <col min="5127" max="5127" width="9.6640625" customWidth="1"/>
    <col min="5128" max="5128" width="8.5546875" customWidth="1"/>
    <col min="5129" max="5129" width="8" customWidth="1"/>
    <col min="5130" max="5132" width="0" hidden="1" customWidth="1"/>
    <col min="5133" max="5133" width="9.109375" customWidth="1"/>
    <col min="5379" max="5379" width="3.33203125" customWidth="1"/>
    <col min="5380" max="5380" width="37.44140625" customWidth="1"/>
    <col min="5381" max="5381" width="9.5546875" customWidth="1"/>
    <col min="5382" max="5382" width="10.109375" customWidth="1"/>
    <col min="5383" max="5383" width="9.6640625" customWidth="1"/>
    <col min="5384" max="5384" width="8.5546875" customWidth="1"/>
    <col min="5385" max="5385" width="8" customWidth="1"/>
    <col min="5386" max="5388" width="0" hidden="1" customWidth="1"/>
    <col min="5389" max="5389" width="9.109375" customWidth="1"/>
    <col min="5635" max="5635" width="3.33203125" customWidth="1"/>
    <col min="5636" max="5636" width="37.44140625" customWidth="1"/>
    <col min="5637" max="5637" width="9.5546875" customWidth="1"/>
    <col min="5638" max="5638" width="10.109375" customWidth="1"/>
    <col min="5639" max="5639" width="9.6640625" customWidth="1"/>
    <col min="5640" max="5640" width="8.5546875" customWidth="1"/>
    <col min="5641" max="5641" width="8" customWidth="1"/>
    <col min="5642" max="5644" width="0" hidden="1" customWidth="1"/>
    <col min="5645" max="5645" width="9.109375" customWidth="1"/>
    <col min="5891" max="5891" width="3.33203125" customWidth="1"/>
    <col min="5892" max="5892" width="37.44140625" customWidth="1"/>
    <col min="5893" max="5893" width="9.5546875" customWidth="1"/>
    <col min="5894" max="5894" width="10.109375" customWidth="1"/>
    <col min="5895" max="5895" width="9.6640625" customWidth="1"/>
    <col min="5896" max="5896" width="8.5546875" customWidth="1"/>
    <col min="5897" max="5897" width="8" customWidth="1"/>
    <col min="5898" max="5900" width="0" hidden="1" customWidth="1"/>
    <col min="5901" max="5901" width="9.109375" customWidth="1"/>
    <col min="6147" max="6147" width="3.33203125" customWidth="1"/>
    <col min="6148" max="6148" width="37.44140625" customWidth="1"/>
    <col min="6149" max="6149" width="9.5546875" customWidth="1"/>
    <col min="6150" max="6150" width="10.109375" customWidth="1"/>
    <col min="6151" max="6151" width="9.6640625" customWidth="1"/>
    <col min="6152" max="6152" width="8.5546875" customWidth="1"/>
    <col min="6153" max="6153" width="8" customWidth="1"/>
    <col min="6154" max="6156" width="0" hidden="1" customWidth="1"/>
    <col min="6157" max="6157" width="9.109375" customWidth="1"/>
    <col min="6403" max="6403" width="3.33203125" customWidth="1"/>
    <col min="6404" max="6404" width="37.44140625" customWidth="1"/>
    <col min="6405" max="6405" width="9.5546875" customWidth="1"/>
    <col min="6406" max="6406" width="10.109375" customWidth="1"/>
    <col min="6407" max="6407" width="9.6640625" customWidth="1"/>
    <col min="6408" max="6408" width="8.5546875" customWidth="1"/>
    <col min="6409" max="6409" width="8" customWidth="1"/>
    <col min="6410" max="6412" width="0" hidden="1" customWidth="1"/>
    <col min="6413" max="6413" width="9.109375" customWidth="1"/>
    <col min="6659" max="6659" width="3.33203125" customWidth="1"/>
    <col min="6660" max="6660" width="37.44140625" customWidth="1"/>
    <col min="6661" max="6661" width="9.5546875" customWidth="1"/>
    <col min="6662" max="6662" width="10.109375" customWidth="1"/>
    <col min="6663" max="6663" width="9.6640625" customWidth="1"/>
    <col min="6664" max="6664" width="8.5546875" customWidth="1"/>
    <col min="6665" max="6665" width="8" customWidth="1"/>
    <col min="6666" max="6668" width="0" hidden="1" customWidth="1"/>
    <col min="6669" max="6669" width="9.109375" customWidth="1"/>
    <col min="6915" max="6915" width="3.33203125" customWidth="1"/>
    <col min="6916" max="6916" width="37.44140625" customWidth="1"/>
    <col min="6917" max="6917" width="9.5546875" customWidth="1"/>
    <col min="6918" max="6918" width="10.109375" customWidth="1"/>
    <col min="6919" max="6919" width="9.6640625" customWidth="1"/>
    <col min="6920" max="6920" width="8.5546875" customWidth="1"/>
    <col min="6921" max="6921" width="8" customWidth="1"/>
    <col min="6922" max="6924" width="0" hidden="1" customWidth="1"/>
    <col min="6925" max="6925" width="9.109375" customWidth="1"/>
    <col min="7171" max="7171" width="3.33203125" customWidth="1"/>
    <col min="7172" max="7172" width="37.44140625" customWidth="1"/>
    <col min="7173" max="7173" width="9.5546875" customWidth="1"/>
    <col min="7174" max="7174" width="10.109375" customWidth="1"/>
    <col min="7175" max="7175" width="9.6640625" customWidth="1"/>
    <col min="7176" max="7176" width="8.5546875" customWidth="1"/>
    <col min="7177" max="7177" width="8" customWidth="1"/>
    <col min="7178" max="7180" width="0" hidden="1" customWidth="1"/>
    <col min="7181" max="7181" width="9.109375" customWidth="1"/>
    <col min="7427" max="7427" width="3.33203125" customWidth="1"/>
    <col min="7428" max="7428" width="37.44140625" customWidth="1"/>
    <col min="7429" max="7429" width="9.5546875" customWidth="1"/>
    <col min="7430" max="7430" width="10.109375" customWidth="1"/>
    <col min="7431" max="7431" width="9.6640625" customWidth="1"/>
    <col min="7432" max="7432" width="8.5546875" customWidth="1"/>
    <col min="7433" max="7433" width="8" customWidth="1"/>
    <col min="7434" max="7436" width="0" hidden="1" customWidth="1"/>
    <col min="7437" max="7437" width="9.109375" customWidth="1"/>
    <col min="7683" max="7683" width="3.33203125" customWidth="1"/>
    <col min="7684" max="7684" width="37.44140625" customWidth="1"/>
    <col min="7685" max="7685" width="9.5546875" customWidth="1"/>
    <col min="7686" max="7686" width="10.109375" customWidth="1"/>
    <col min="7687" max="7687" width="9.6640625" customWidth="1"/>
    <col min="7688" max="7688" width="8.5546875" customWidth="1"/>
    <col min="7689" max="7689" width="8" customWidth="1"/>
    <col min="7690" max="7692" width="0" hidden="1" customWidth="1"/>
    <col min="7693" max="7693" width="9.109375" customWidth="1"/>
    <col min="7939" max="7939" width="3.33203125" customWidth="1"/>
    <col min="7940" max="7940" width="37.44140625" customWidth="1"/>
    <col min="7941" max="7941" width="9.5546875" customWidth="1"/>
    <col min="7942" max="7942" width="10.109375" customWidth="1"/>
    <col min="7943" max="7943" width="9.6640625" customWidth="1"/>
    <col min="7944" max="7944" width="8.5546875" customWidth="1"/>
    <col min="7945" max="7945" width="8" customWidth="1"/>
    <col min="7946" max="7948" width="0" hidden="1" customWidth="1"/>
    <col min="7949" max="7949" width="9.109375" customWidth="1"/>
    <col min="8195" max="8195" width="3.33203125" customWidth="1"/>
    <col min="8196" max="8196" width="37.44140625" customWidth="1"/>
    <col min="8197" max="8197" width="9.5546875" customWidth="1"/>
    <col min="8198" max="8198" width="10.109375" customWidth="1"/>
    <col min="8199" max="8199" width="9.6640625" customWidth="1"/>
    <col min="8200" max="8200" width="8.5546875" customWidth="1"/>
    <col min="8201" max="8201" width="8" customWidth="1"/>
    <col min="8202" max="8204" width="0" hidden="1" customWidth="1"/>
    <col min="8205" max="8205" width="9.109375" customWidth="1"/>
    <col min="8451" max="8451" width="3.33203125" customWidth="1"/>
    <col min="8452" max="8452" width="37.44140625" customWidth="1"/>
    <col min="8453" max="8453" width="9.5546875" customWidth="1"/>
    <col min="8454" max="8454" width="10.109375" customWidth="1"/>
    <col min="8455" max="8455" width="9.6640625" customWidth="1"/>
    <col min="8456" max="8456" width="8.5546875" customWidth="1"/>
    <col min="8457" max="8457" width="8" customWidth="1"/>
    <col min="8458" max="8460" width="0" hidden="1" customWidth="1"/>
    <col min="8461" max="8461" width="9.109375" customWidth="1"/>
    <col min="8707" max="8707" width="3.33203125" customWidth="1"/>
    <col min="8708" max="8708" width="37.44140625" customWidth="1"/>
    <col min="8709" max="8709" width="9.5546875" customWidth="1"/>
    <col min="8710" max="8710" width="10.109375" customWidth="1"/>
    <col min="8711" max="8711" width="9.6640625" customWidth="1"/>
    <col min="8712" max="8712" width="8.5546875" customWidth="1"/>
    <col min="8713" max="8713" width="8" customWidth="1"/>
    <col min="8714" max="8716" width="0" hidden="1" customWidth="1"/>
    <col min="8717" max="8717" width="9.109375" customWidth="1"/>
    <col min="8963" max="8963" width="3.33203125" customWidth="1"/>
    <col min="8964" max="8964" width="37.44140625" customWidth="1"/>
    <col min="8965" max="8965" width="9.5546875" customWidth="1"/>
    <col min="8966" max="8966" width="10.109375" customWidth="1"/>
    <col min="8967" max="8967" width="9.6640625" customWidth="1"/>
    <col min="8968" max="8968" width="8.5546875" customWidth="1"/>
    <col min="8969" max="8969" width="8" customWidth="1"/>
    <col min="8970" max="8972" width="0" hidden="1" customWidth="1"/>
    <col min="8973" max="8973" width="9.109375" customWidth="1"/>
    <col min="9219" max="9219" width="3.33203125" customWidth="1"/>
    <col min="9220" max="9220" width="37.44140625" customWidth="1"/>
    <col min="9221" max="9221" width="9.5546875" customWidth="1"/>
    <col min="9222" max="9222" width="10.109375" customWidth="1"/>
    <col min="9223" max="9223" width="9.6640625" customWidth="1"/>
    <col min="9224" max="9224" width="8.5546875" customWidth="1"/>
    <col min="9225" max="9225" width="8" customWidth="1"/>
    <col min="9226" max="9228" width="0" hidden="1" customWidth="1"/>
    <col min="9229" max="9229" width="9.109375" customWidth="1"/>
    <col min="9475" max="9475" width="3.33203125" customWidth="1"/>
    <col min="9476" max="9476" width="37.44140625" customWidth="1"/>
    <col min="9477" max="9477" width="9.5546875" customWidth="1"/>
    <col min="9478" max="9478" width="10.109375" customWidth="1"/>
    <col min="9479" max="9479" width="9.6640625" customWidth="1"/>
    <col min="9480" max="9480" width="8.5546875" customWidth="1"/>
    <col min="9481" max="9481" width="8" customWidth="1"/>
    <col min="9482" max="9484" width="0" hidden="1" customWidth="1"/>
    <col min="9485" max="9485" width="9.109375" customWidth="1"/>
    <col min="9731" max="9731" width="3.33203125" customWidth="1"/>
    <col min="9732" max="9732" width="37.44140625" customWidth="1"/>
    <col min="9733" max="9733" width="9.5546875" customWidth="1"/>
    <col min="9734" max="9734" width="10.109375" customWidth="1"/>
    <col min="9735" max="9735" width="9.6640625" customWidth="1"/>
    <col min="9736" max="9736" width="8.5546875" customWidth="1"/>
    <col min="9737" max="9737" width="8" customWidth="1"/>
    <col min="9738" max="9740" width="0" hidden="1" customWidth="1"/>
    <col min="9741" max="9741" width="9.109375" customWidth="1"/>
    <col min="9987" max="9987" width="3.33203125" customWidth="1"/>
    <col min="9988" max="9988" width="37.44140625" customWidth="1"/>
    <col min="9989" max="9989" width="9.5546875" customWidth="1"/>
    <col min="9990" max="9990" width="10.109375" customWidth="1"/>
    <col min="9991" max="9991" width="9.6640625" customWidth="1"/>
    <col min="9992" max="9992" width="8.5546875" customWidth="1"/>
    <col min="9993" max="9993" width="8" customWidth="1"/>
    <col min="9994" max="9996" width="0" hidden="1" customWidth="1"/>
    <col min="9997" max="9997" width="9.109375" customWidth="1"/>
    <col min="10243" max="10243" width="3.33203125" customWidth="1"/>
    <col min="10244" max="10244" width="37.44140625" customWidth="1"/>
    <col min="10245" max="10245" width="9.5546875" customWidth="1"/>
    <col min="10246" max="10246" width="10.109375" customWidth="1"/>
    <col min="10247" max="10247" width="9.6640625" customWidth="1"/>
    <col min="10248" max="10248" width="8.5546875" customWidth="1"/>
    <col min="10249" max="10249" width="8" customWidth="1"/>
    <col min="10250" max="10252" width="0" hidden="1" customWidth="1"/>
    <col min="10253" max="10253" width="9.109375" customWidth="1"/>
    <col min="10499" max="10499" width="3.33203125" customWidth="1"/>
    <col min="10500" max="10500" width="37.44140625" customWidth="1"/>
    <col min="10501" max="10501" width="9.5546875" customWidth="1"/>
    <col min="10502" max="10502" width="10.109375" customWidth="1"/>
    <col min="10503" max="10503" width="9.6640625" customWidth="1"/>
    <col min="10504" max="10504" width="8.5546875" customWidth="1"/>
    <col min="10505" max="10505" width="8" customWidth="1"/>
    <col min="10506" max="10508" width="0" hidden="1" customWidth="1"/>
    <col min="10509" max="10509" width="9.109375" customWidth="1"/>
    <col min="10755" max="10755" width="3.33203125" customWidth="1"/>
    <col min="10756" max="10756" width="37.44140625" customWidth="1"/>
    <col min="10757" max="10757" width="9.5546875" customWidth="1"/>
    <col min="10758" max="10758" width="10.109375" customWidth="1"/>
    <col min="10759" max="10759" width="9.6640625" customWidth="1"/>
    <col min="10760" max="10760" width="8.5546875" customWidth="1"/>
    <col min="10761" max="10761" width="8" customWidth="1"/>
    <col min="10762" max="10764" width="0" hidden="1" customWidth="1"/>
    <col min="10765" max="10765" width="9.109375" customWidth="1"/>
    <col min="11011" max="11011" width="3.33203125" customWidth="1"/>
    <col min="11012" max="11012" width="37.44140625" customWidth="1"/>
    <col min="11013" max="11013" width="9.5546875" customWidth="1"/>
    <col min="11014" max="11014" width="10.109375" customWidth="1"/>
    <col min="11015" max="11015" width="9.6640625" customWidth="1"/>
    <col min="11016" max="11016" width="8.5546875" customWidth="1"/>
    <col min="11017" max="11017" width="8" customWidth="1"/>
    <col min="11018" max="11020" width="0" hidden="1" customWidth="1"/>
    <col min="11021" max="11021" width="9.109375" customWidth="1"/>
    <col min="11267" max="11267" width="3.33203125" customWidth="1"/>
    <col min="11268" max="11268" width="37.44140625" customWidth="1"/>
    <col min="11269" max="11269" width="9.5546875" customWidth="1"/>
    <col min="11270" max="11270" width="10.109375" customWidth="1"/>
    <col min="11271" max="11271" width="9.6640625" customWidth="1"/>
    <col min="11272" max="11272" width="8.5546875" customWidth="1"/>
    <col min="11273" max="11273" width="8" customWidth="1"/>
    <col min="11274" max="11276" width="0" hidden="1" customWidth="1"/>
    <col min="11277" max="11277" width="9.109375" customWidth="1"/>
    <col min="11523" max="11523" width="3.33203125" customWidth="1"/>
    <col min="11524" max="11524" width="37.44140625" customWidth="1"/>
    <col min="11525" max="11525" width="9.5546875" customWidth="1"/>
    <col min="11526" max="11526" width="10.109375" customWidth="1"/>
    <col min="11527" max="11527" width="9.6640625" customWidth="1"/>
    <col min="11528" max="11528" width="8.5546875" customWidth="1"/>
    <col min="11529" max="11529" width="8" customWidth="1"/>
    <col min="11530" max="11532" width="0" hidden="1" customWidth="1"/>
    <col min="11533" max="11533" width="9.109375" customWidth="1"/>
    <col min="11779" max="11779" width="3.33203125" customWidth="1"/>
    <col min="11780" max="11780" width="37.44140625" customWidth="1"/>
    <col min="11781" max="11781" width="9.5546875" customWidth="1"/>
    <col min="11782" max="11782" width="10.109375" customWidth="1"/>
    <col min="11783" max="11783" width="9.6640625" customWidth="1"/>
    <col min="11784" max="11784" width="8.5546875" customWidth="1"/>
    <col min="11785" max="11785" width="8" customWidth="1"/>
    <col min="11786" max="11788" width="0" hidden="1" customWidth="1"/>
    <col min="11789" max="11789" width="9.109375" customWidth="1"/>
    <col min="12035" max="12035" width="3.33203125" customWidth="1"/>
    <col min="12036" max="12036" width="37.44140625" customWidth="1"/>
    <col min="12037" max="12037" width="9.5546875" customWidth="1"/>
    <col min="12038" max="12038" width="10.109375" customWidth="1"/>
    <col min="12039" max="12039" width="9.6640625" customWidth="1"/>
    <col min="12040" max="12040" width="8.5546875" customWidth="1"/>
    <col min="12041" max="12041" width="8" customWidth="1"/>
    <col min="12042" max="12044" width="0" hidden="1" customWidth="1"/>
    <col min="12045" max="12045" width="9.109375" customWidth="1"/>
    <col min="12291" max="12291" width="3.33203125" customWidth="1"/>
    <col min="12292" max="12292" width="37.44140625" customWidth="1"/>
    <col min="12293" max="12293" width="9.5546875" customWidth="1"/>
    <col min="12294" max="12294" width="10.109375" customWidth="1"/>
    <col min="12295" max="12295" width="9.6640625" customWidth="1"/>
    <col min="12296" max="12296" width="8.5546875" customWidth="1"/>
    <col min="12297" max="12297" width="8" customWidth="1"/>
    <col min="12298" max="12300" width="0" hidden="1" customWidth="1"/>
    <col min="12301" max="12301" width="9.109375" customWidth="1"/>
    <col min="12547" max="12547" width="3.33203125" customWidth="1"/>
    <col min="12548" max="12548" width="37.44140625" customWidth="1"/>
    <col min="12549" max="12549" width="9.5546875" customWidth="1"/>
    <col min="12550" max="12550" width="10.109375" customWidth="1"/>
    <col min="12551" max="12551" width="9.6640625" customWidth="1"/>
    <col min="12552" max="12552" width="8.5546875" customWidth="1"/>
    <col min="12553" max="12553" width="8" customWidth="1"/>
    <col min="12554" max="12556" width="0" hidden="1" customWidth="1"/>
    <col min="12557" max="12557" width="9.109375" customWidth="1"/>
    <col min="12803" max="12803" width="3.33203125" customWidth="1"/>
    <col min="12804" max="12804" width="37.44140625" customWidth="1"/>
    <col min="12805" max="12805" width="9.5546875" customWidth="1"/>
    <col min="12806" max="12806" width="10.109375" customWidth="1"/>
    <col min="12807" max="12807" width="9.6640625" customWidth="1"/>
    <col min="12808" max="12808" width="8.5546875" customWidth="1"/>
    <col min="12809" max="12809" width="8" customWidth="1"/>
    <col min="12810" max="12812" width="0" hidden="1" customWidth="1"/>
    <col min="12813" max="12813" width="9.109375" customWidth="1"/>
    <col min="13059" max="13059" width="3.33203125" customWidth="1"/>
    <col min="13060" max="13060" width="37.44140625" customWidth="1"/>
    <col min="13061" max="13061" width="9.5546875" customWidth="1"/>
    <col min="13062" max="13062" width="10.109375" customWidth="1"/>
    <col min="13063" max="13063" width="9.6640625" customWidth="1"/>
    <col min="13064" max="13064" width="8.5546875" customWidth="1"/>
    <col min="13065" max="13065" width="8" customWidth="1"/>
    <col min="13066" max="13068" width="0" hidden="1" customWidth="1"/>
    <col min="13069" max="13069" width="9.109375" customWidth="1"/>
    <col min="13315" max="13315" width="3.33203125" customWidth="1"/>
    <col min="13316" max="13316" width="37.44140625" customWidth="1"/>
    <col min="13317" max="13317" width="9.5546875" customWidth="1"/>
    <col min="13318" max="13318" width="10.109375" customWidth="1"/>
    <col min="13319" max="13319" width="9.6640625" customWidth="1"/>
    <col min="13320" max="13320" width="8.5546875" customWidth="1"/>
    <col min="13321" max="13321" width="8" customWidth="1"/>
    <col min="13322" max="13324" width="0" hidden="1" customWidth="1"/>
    <col min="13325" max="13325" width="9.109375" customWidth="1"/>
    <col min="13571" max="13571" width="3.33203125" customWidth="1"/>
    <col min="13572" max="13572" width="37.44140625" customWidth="1"/>
    <col min="13573" max="13573" width="9.5546875" customWidth="1"/>
    <col min="13574" max="13574" width="10.109375" customWidth="1"/>
    <col min="13575" max="13575" width="9.6640625" customWidth="1"/>
    <col min="13576" max="13576" width="8.5546875" customWidth="1"/>
    <col min="13577" max="13577" width="8" customWidth="1"/>
    <col min="13578" max="13580" width="0" hidden="1" customWidth="1"/>
    <col min="13581" max="13581" width="9.109375" customWidth="1"/>
    <col min="13827" max="13827" width="3.33203125" customWidth="1"/>
    <col min="13828" max="13828" width="37.44140625" customWidth="1"/>
    <col min="13829" max="13829" width="9.5546875" customWidth="1"/>
    <col min="13830" max="13830" width="10.109375" customWidth="1"/>
    <col min="13831" max="13831" width="9.6640625" customWidth="1"/>
    <col min="13832" max="13832" width="8.5546875" customWidth="1"/>
    <col min="13833" max="13833" width="8" customWidth="1"/>
    <col min="13834" max="13836" width="0" hidden="1" customWidth="1"/>
    <col min="13837" max="13837" width="9.109375" customWidth="1"/>
    <col min="14083" max="14083" width="3.33203125" customWidth="1"/>
    <col min="14084" max="14084" width="37.44140625" customWidth="1"/>
    <col min="14085" max="14085" width="9.5546875" customWidth="1"/>
    <col min="14086" max="14086" width="10.109375" customWidth="1"/>
    <col min="14087" max="14087" width="9.6640625" customWidth="1"/>
    <col min="14088" max="14088" width="8.5546875" customWidth="1"/>
    <col min="14089" max="14089" width="8" customWidth="1"/>
    <col min="14090" max="14092" width="0" hidden="1" customWidth="1"/>
    <col min="14093" max="14093" width="9.109375" customWidth="1"/>
    <col min="14339" max="14339" width="3.33203125" customWidth="1"/>
    <col min="14340" max="14340" width="37.44140625" customWidth="1"/>
    <col min="14341" max="14341" width="9.5546875" customWidth="1"/>
    <col min="14342" max="14342" width="10.109375" customWidth="1"/>
    <col min="14343" max="14343" width="9.6640625" customWidth="1"/>
    <col min="14344" max="14344" width="8.5546875" customWidth="1"/>
    <col min="14345" max="14345" width="8" customWidth="1"/>
    <col min="14346" max="14348" width="0" hidden="1" customWidth="1"/>
    <col min="14349" max="14349" width="9.109375" customWidth="1"/>
    <col min="14595" max="14595" width="3.33203125" customWidth="1"/>
    <col min="14596" max="14596" width="37.44140625" customWidth="1"/>
    <col min="14597" max="14597" width="9.5546875" customWidth="1"/>
    <col min="14598" max="14598" width="10.109375" customWidth="1"/>
    <col min="14599" max="14599" width="9.6640625" customWidth="1"/>
    <col min="14600" max="14600" width="8.5546875" customWidth="1"/>
    <col min="14601" max="14601" width="8" customWidth="1"/>
    <col min="14602" max="14604" width="0" hidden="1" customWidth="1"/>
    <col min="14605" max="14605" width="9.109375" customWidth="1"/>
    <col min="14851" max="14851" width="3.33203125" customWidth="1"/>
    <col min="14852" max="14852" width="37.44140625" customWidth="1"/>
    <col min="14853" max="14853" width="9.5546875" customWidth="1"/>
    <col min="14854" max="14854" width="10.109375" customWidth="1"/>
    <col min="14855" max="14855" width="9.6640625" customWidth="1"/>
    <col min="14856" max="14856" width="8.5546875" customWidth="1"/>
    <col min="14857" max="14857" width="8" customWidth="1"/>
    <col min="14858" max="14860" width="0" hidden="1" customWidth="1"/>
    <col min="14861" max="14861" width="9.109375" customWidth="1"/>
    <col min="15107" max="15107" width="3.33203125" customWidth="1"/>
    <col min="15108" max="15108" width="37.44140625" customWidth="1"/>
    <col min="15109" max="15109" width="9.5546875" customWidth="1"/>
    <col min="15110" max="15110" width="10.109375" customWidth="1"/>
    <col min="15111" max="15111" width="9.6640625" customWidth="1"/>
    <col min="15112" max="15112" width="8.5546875" customWidth="1"/>
    <col min="15113" max="15113" width="8" customWidth="1"/>
    <col min="15114" max="15116" width="0" hidden="1" customWidth="1"/>
    <col min="15117" max="15117" width="9.109375" customWidth="1"/>
    <col min="15363" max="15363" width="3.33203125" customWidth="1"/>
    <col min="15364" max="15364" width="37.44140625" customWidth="1"/>
    <col min="15365" max="15365" width="9.5546875" customWidth="1"/>
    <col min="15366" max="15366" width="10.109375" customWidth="1"/>
    <col min="15367" max="15367" width="9.6640625" customWidth="1"/>
    <col min="15368" max="15368" width="8.5546875" customWidth="1"/>
    <col min="15369" max="15369" width="8" customWidth="1"/>
    <col min="15370" max="15372" width="0" hidden="1" customWidth="1"/>
    <col min="15373" max="15373" width="9.109375" customWidth="1"/>
    <col min="15619" max="15619" width="3.33203125" customWidth="1"/>
    <col min="15620" max="15620" width="37.44140625" customWidth="1"/>
    <col min="15621" max="15621" width="9.5546875" customWidth="1"/>
    <col min="15622" max="15622" width="10.109375" customWidth="1"/>
    <col min="15623" max="15623" width="9.6640625" customWidth="1"/>
    <col min="15624" max="15624" width="8.5546875" customWidth="1"/>
    <col min="15625" max="15625" width="8" customWidth="1"/>
    <col min="15626" max="15628" width="0" hidden="1" customWidth="1"/>
    <col min="15629" max="15629" width="9.109375" customWidth="1"/>
    <col min="15875" max="15875" width="3.33203125" customWidth="1"/>
    <col min="15876" max="15876" width="37.44140625" customWidth="1"/>
    <col min="15877" max="15877" width="9.5546875" customWidth="1"/>
    <col min="15878" max="15878" width="10.109375" customWidth="1"/>
    <col min="15879" max="15879" width="9.6640625" customWidth="1"/>
    <col min="15880" max="15880" width="8.5546875" customWidth="1"/>
    <col min="15881" max="15881" width="8" customWidth="1"/>
    <col min="15882" max="15884" width="0" hidden="1" customWidth="1"/>
    <col min="15885" max="15885" width="9.109375" customWidth="1"/>
    <col min="16131" max="16131" width="3.33203125" customWidth="1"/>
    <col min="16132" max="16132" width="37.44140625" customWidth="1"/>
    <col min="16133" max="16133" width="9.5546875" customWidth="1"/>
    <col min="16134" max="16134" width="10.109375" customWidth="1"/>
    <col min="16135" max="16135" width="9.6640625" customWidth="1"/>
    <col min="16136" max="16136" width="8.5546875" customWidth="1"/>
    <col min="16137" max="16137" width="8" customWidth="1"/>
    <col min="16138" max="16140" width="0" hidden="1" customWidth="1"/>
    <col min="16141" max="16141" width="9.109375" customWidth="1"/>
  </cols>
  <sheetData>
    <row r="2" spans="1:13" x14ac:dyDescent="0.3">
      <c r="A2" s="146" t="s">
        <v>239</v>
      </c>
      <c r="B2" s="146"/>
      <c r="C2" s="146"/>
      <c r="D2" s="146"/>
      <c r="E2" s="146"/>
      <c r="F2" s="146"/>
      <c r="G2" s="146"/>
      <c r="H2" s="146"/>
      <c r="I2" s="146"/>
      <c r="J2" s="50"/>
    </row>
    <row r="3" spans="1:13" x14ac:dyDescent="0.3">
      <c r="A3" s="146" t="s">
        <v>221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3" x14ac:dyDescent="0.3">
      <c r="A4" s="148" t="s">
        <v>245</v>
      </c>
      <c r="B4" s="148"/>
      <c r="C4" s="148"/>
      <c r="D4" s="148"/>
      <c r="E4" s="148"/>
      <c r="F4" s="148"/>
      <c r="G4" s="148"/>
      <c r="H4" s="148"/>
      <c r="I4" s="148"/>
      <c r="J4" s="50"/>
    </row>
    <row r="5" spans="1:13" x14ac:dyDescent="0.3">
      <c r="A5" s="51"/>
      <c r="B5" s="51"/>
      <c r="C5" s="51"/>
      <c r="D5" s="51"/>
      <c r="E5" s="51"/>
      <c r="F5" s="108"/>
      <c r="G5" s="161" t="s">
        <v>244</v>
      </c>
      <c r="H5" s="161"/>
      <c r="I5" s="161"/>
      <c r="J5" s="50"/>
    </row>
    <row r="6" spans="1:13" x14ac:dyDescent="0.3">
      <c r="A6" s="51"/>
      <c r="B6" s="51"/>
      <c r="C6" s="51"/>
      <c r="D6" s="51"/>
      <c r="E6" s="51"/>
      <c r="F6" s="108"/>
      <c r="G6" s="161" t="s">
        <v>238</v>
      </c>
      <c r="H6" s="161"/>
      <c r="I6" s="161"/>
      <c r="J6" s="50"/>
    </row>
    <row r="7" spans="1:13" x14ac:dyDescent="0.3">
      <c r="A7" s="152" t="s">
        <v>222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52"/>
      <c r="M7" s="53"/>
    </row>
    <row r="8" spans="1:13" x14ac:dyDescent="0.3">
      <c r="A8" s="52"/>
      <c r="B8" s="52"/>
      <c r="C8" s="52"/>
      <c r="D8" s="52"/>
      <c r="E8" s="52"/>
      <c r="F8" s="109"/>
      <c r="G8" s="52"/>
      <c r="H8" s="52"/>
      <c r="I8" s="129" t="s">
        <v>124</v>
      </c>
      <c r="J8" s="52"/>
      <c r="K8" s="52"/>
      <c r="L8" s="52"/>
      <c r="M8" s="53"/>
    </row>
    <row r="9" spans="1:13" ht="18" customHeight="1" x14ac:dyDescent="0.3">
      <c r="A9" s="153" t="s">
        <v>0</v>
      </c>
      <c r="B9" s="153" t="s">
        <v>91</v>
      </c>
      <c r="C9" s="153" t="s">
        <v>92</v>
      </c>
      <c r="D9" s="158" t="s">
        <v>3</v>
      </c>
      <c r="E9" s="149" t="s">
        <v>223</v>
      </c>
      <c r="F9" s="149" t="s">
        <v>224</v>
      </c>
      <c r="G9" s="149" t="s">
        <v>93</v>
      </c>
      <c r="H9" s="149" t="s">
        <v>94</v>
      </c>
      <c r="I9" s="149" t="s">
        <v>95</v>
      </c>
      <c r="J9" s="54"/>
      <c r="K9" s="55"/>
      <c r="L9" s="53"/>
      <c r="M9" s="53"/>
    </row>
    <row r="10" spans="1:13" x14ac:dyDescent="0.3">
      <c r="A10" s="154"/>
      <c r="B10" s="156"/>
      <c r="C10" s="156"/>
      <c r="D10" s="159"/>
      <c r="E10" s="150"/>
      <c r="F10" s="150"/>
      <c r="G10" s="150"/>
      <c r="H10" s="150"/>
      <c r="I10" s="150"/>
      <c r="J10" s="56"/>
      <c r="K10" s="57"/>
      <c r="L10" s="53"/>
      <c r="M10" s="53"/>
    </row>
    <row r="11" spans="1:13" ht="48.75" customHeight="1" x14ac:dyDescent="0.3">
      <c r="A11" s="155"/>
      <c r="B11" s="157"/>
      <c r="C11" s="157"/>
      <c r="D11" s="160"/>
      <c r="E11" s="151"/>
      <c r="F11" s="151"/>
      <c r="G11" s="151"/>
      <c r="H11" s="151"/>
      <c r="I11" s="151"/>
      <c r="J11" s="55"/>
      <c r="K11" s="58"/>
      <c r="L11" s="53"/>
      <c r="M11" s="53"/>
    </row>
    <row r="12" spans="1:13" x14ac:dyDescent="0.3">
      <c r="A12" s="59" t="s">
        <v>5</v>
      </c>
      <c r="B12" s="59" t="s">
        <v>6</v>
      </c>
      <c r="C12" s="59" t="s">
        <v>7</v>
      </c>
      <c r="D12" s="60" t="s">
        <v>8</v>
      </c>
      <c r="E12" s="60" t="s">
        <v>9</v>
      </c>
      <c r="F12" s="60"/>
      <c r="G12" s="60" t="s">
        <v>10</v>
      </c>
      <c r="H12" s="60" t="s">
        <v>11</v>
      </c>
      <c r="I12" s="60" t="s">
        <v>96</v>
      </c>
      <c r="J12" s="58"/>
      <c r="K12" s="58"/>
      <c r="L12" s="53"/>
      <c r="M12" s="53"/>
    </row>
    <row r="13" spans="1:13" x14ac:dyDescent="0.3">
      <c r="A13" s="59">
        <v>1</v>
      </c>
      <c r="B13" s="59"/>
      <c r="C13" s="59">
        <v>1</v>
      </c>
      <c r="D13" s="61" t="s">
        <v>98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58"/>
      <c r="K13" s="58"/>
      <c r="L13" s="53"/>
      <c r="M13" s="53"/>
    </row>
    <row r="14" spans="1:13" x14ac:dyDescent="0.3">
      <c r="A14" s="59">
        <v>2</v>
      </c>
      <c r="B14" s="59"/>
      <c r="C14" s="59">
        <v>2</v>
      </c>
      <c r="D14" s="63" t="s">
        <v>99</v>
      </c>
      <c r="E14" s="62">
        <v>53407000</v>
      </c>
      <c r="F14" s="62">
        <v>57413999</v>
      </c>
      <c r="G14" s="62">
        <v>57413999</v>
      </c>
      <c r="H14" s="62">
        <v>0</v>
      </c>
      <c r="I14" s="62">
        <v>0</v>
      </c>
      <c r="J14" s="58"/>
      <c r="K14" s="58"/>
      <c r="L14" s="53"/>
      <c r="M14" s="53"/>
    </row>
    <row r="15" spans="1:13" x14ac:dyDescent="0.3">
      <c r="A15" s="59">
        <v>3</v>
      </c>
      <c r="B15" s="59">
        <v>1</v>
      </c>
      <c r="C15" s="59"/>
      <c r="D15" s="64" t="s">
        <v>100</v>
      </c>
      <c r="E15" s="62">
        <f t="shared" ref="E15:I15" si="0">SUM(E13:E14)</f>
        <v>53407000</v>
      </c>
      <c r="F15" s="62">
        <f t="shared" si="0"/>
        <v>57413999</v>
      </c>
      <c r="G15" s="62">
        <f t="shared" ref="G15" si="1">SUM(G13:G14)</f>
        <v>57413999</v>
      </c>
      <c r="H15" s="62">
        <f t="shared" si="0"/>
        <v>0</v>
      </c>
      <c r="I15" s="62">
        <f t="shared" si="0"/>
        <v>0</v>
      </c>
      <c r="J15" s="58"/>
      <c r="K15" s="58"/>
      <c r="L15" s="53"/>
      <c r="M15" s="53"/>
    </row>
    <row r="16" spans="1:13" x14ac:dyDescent="0.3">
      <c r="A16" s="59">
        <v>4</v>
      </c>
      <c r="B16" s="59"/>
      <c r="C16" s="59">
        <v>1</v>
      </c>
      <c r="D16" s="64" t="s">
        <v>101</v>
      </c>
      <c r="E16" s="62">
        <f t="shared" ref="E16:I16" si="2">SUM(E17:E18)</f>
        <v>0</v>
      </c>
      <c r="F16" s="62">
        <v>0</v>
      </c>
      <c r="G16" s="62">
        <f t="shared" si="2"/>
        <v>0</v>
      </c>
      <c r="H16" s="62">
        <f t="shared" si="2"/>
        <v>0</v>
      </c>
      <c r="I16" s="62">
        <f t="shared" si="2"/>
        <v>0</v>
      </c>
      <c r="J16" s="58"/>
      <c r="K16" s="58"/>
      <c r="L16" s="53"/>
      <c r="M16" s="53"/>
    </row>
    <row r="17" spans="1:13" x14ac:dyDescent="0.3">
      <c r="A17" s="59">
        <v>5</v>
      </c>
      <c r="B17" s="59"/>
      <c r="C17" s="59"/>
      <c r="D17" s="61" t="s">
        <v>102</v>
      </c>
      <c r="E17" s="62">
        <f t="shared" ref="E17" si="3">SUM(E18:E19)</f>
        <v>0</v>
      </c>
      <c r="F17" s="62">
        <v>0</v>
      </c>
      <c r="G17" s="62">
        <v>0</v>
      </c>
      <c r="H17" s="62">
        <f t="shared" ref="H17:I17" si="4">SUM(H18:H19)</f>
        <v>0</v>
      </c>
      <c r="I17" s="62">
        <f t="shared" si="4"/>
        <v>0</v>
      </c>
      <c r="J17" s="58"/>
      <c r="K17" s="58"/>
      <c r="L17" s="53"/>
      <c r="M17" s="53"/>
    </row>
    <row r="18" spans="1:13" x14ac:dyDescent="0.3">
      <c r="A18" s="59">
        <v>6</v>
      </c>
      <c r="B18" s="59"/>
      <c r="C18" s="59"/>
      <c r="D18" s="65" t="s">
        <v>103</v>
      </c>
      <c r="E18" s="62">
        <f t="shared" ref="E18" si="5">SUM(E19:E20)</f>
        <v>0</v>
      </c>
      <c r="F18" s="62">
        <v>0</v>
      </c>
      <c r="G18" s="62">
        <v>0</v>
      </c>
      <c r="H18" s="62">
        <f t="shared" ref="H18:I18" si="6">SUM(H19:H20)</f>
        <v>0</v>
      </c>
      <c r="I18" s="62">
        <f t="shared" si="6"/>
        <v>0</v>
      </c>
      <c r="J18" s="58"/>
      <c r="K18" s="58"/>
      <c r="L18" s="53"/>
      <c r="M18" s="53"/>
    </row>
    <row r="19" spans="1:13" x14ac:dyDescent="0.3">
      <c r="A19" s="59">
        <v>7</v>
      </c>
      <c r="B19" s="59"/>
      <c r="C19" s="59">
        <v>2</v>
      </c>
      <c r="D19" s="65" t="s">
        <v>104</v>
      </c>
      <c r="E19" s="62">
        <f t="shared" ref="E19" si="7">SUM(E20:E21)</f>
        <v>0</v>
      </c>
      <c r="F19" s="62">
        <v>0</v>
      </c>
      <c r="G19" s="62">
        <v>0</v>
      </c>
      <c r="H19" s="62">
        <v>0</v>
      </c>
      <c r="I19" s="62">
        <v>0</v>
      </c>
      <c r="J19" s="58"/>
      <c r="K19" s="58"/>
      <c r="L19" s="53"/>
      <c r="M19" s="53"/>
    </row>
    <row r="20" spans="1:13" x14ac:dyDescent="0.3">
      <c r="A20" s="59">
        <v>8</v>
      </c>
      <c r="B20" s="59"/>
      <c r="C20" s="59"/>
      <c r="D20" s="65" t="s">
        <v>105</v>
      </c>
      <c r="E20" s="62">
        <f t="shared" ref="E20" si="8">SUM(E21:E22)</f>
        <v>0</v>
      </c>
      <c r="F20" s="62">
        <v>0</v>
      </c>
      <c r="G20" s="62">
        <v>0</v>
      </c>
      <c r="H20" s="62">
        <v>0</v>
      </c>
      <c r="I20" s="62">
        <v>0</v>
      </c>
      <c r="J20" s="58"/>
      <c r="K20" s="58"/>
      <c r="L20" s="53"/>
      <c r="M20" s="53"/>
    </row>
    <row r="21" spans="1:13" x14ac:dyDescent="0.3">
      <c r="A21" s="59">
        <v>9</v>
      </c>
      <c r="B21" s="59"/>
      <c r="C21" s="59">
        <v>3</v>
      </c>
      <c r="D21" s="61" t="s">
        <v>106</v>
      </c>
      <c r="E21" s="62">
        <f t="shared" ref="E21" si="9">SUM(E22:E23)</f>
        <v>0</v>
      </c>
      <c r="F21" s="62">
        <v>0</v>
      </c>
      <c r="G21" s="62">
        <v>0</v>
      </c>
      <c r="H21" s="62">
        <v>0</v>
      </c>
      <c r="I21" s="62">
        <v>0</v>
      </c>
      <c r="J21" s="58"/>
      <c r="K21" s="58"/>
      <c r="L21" s="53"/>
      <c r="M21" s="53"/>
    </row>
    <row r="22" spans="1:13" x14ac:dyDescent="0.3">
      <c r="A22" s="59">
        <v>10</v>
      </c>
      <c r="B22" s="59"/>
      <c r="C22" s="59">
        <v>4</v>
      </c>
      <c r="D22" s="61" t="s">
        <v>107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58"/>
      <c r="K22" s="58"/>
      <c r="L22" s="53"/>
      <c r="M22" s="53"/>
    </row>
    <row r="23" spans="1:13" x14ac:dyDescent="0.3">
      <c r="A23" s="59">
        <v>11</v>
      </c>
      <c r="B23" s="59"/>
      <c r="C23" s="59"/>
      <c r="D23" s="65" t="s">
        <v>108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58"/>
      <c r="K23" s="58"/>
      <c r="L23" s="53"/>
      <c r="M23" s="53"/>
    </row>
    <row r="24" spans="1:13" x14ac:dyDescent="0.3">
      <c r="A24" s="59">
        <v>12</v>
      </c>
      <c r="B24" s="59"/>
      <c r="C24" s="59">
        <v>5</v>
      </c>
      <c r="D24" s="61" t="s">
        <v>109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58"/>
      <c r="K24" s="58"/>
      <c r="L24" s="53"/>
      <c r="M24" s="53"/>
    </row>
    <row r="25" spans="1:13" x14ac:dyDescent="0.3">
      <c r="A25" s="59">
        <v>13</v>
      </c>
      <c r="B25" s="59">
        <v>2</v>
      </c>
      <c r="C25" s="59"/>
      <c r="D25" s="64" t="s">
        <v>18</v>
      </c>
      <c r="E25" s="62">
        <v>0</v>
      </c>
      <c r="F25" s="62">
        <v>0</v>
      </c>
      <c r="G25" s="62">
        <v>0</v>
      </c>
      <c r="H25" s="62">
        <f t="shared" ref="H25:I25" si="10">SUM(H16+H19+H21+H22+H24)</f>
        <v>0</v>
      </c>
      <c r="I25" s="62">
        <f t="shared" si="10"/>
        <v>0</v>
      </c>
      <c r="J25" s="58"/>
      <c r="K25" s="58"/>
      <c r="L25" s="53"/>
      <c r="M25" s="53"/>
    </row>
    <row r="26" spans="1:13" x14ac:dyDescent="0.3">
      <c r="A26" s="59">
        <v>14</v>
      </c>
      <c r="B26" s="59">
        <v>3</v>
      </c>
      <c r="C26" s="59"/>
      <c r="D26" s="65" t="s">
        <v>110</v>
      </c>
      <c r="E26" s="62">
        <v>0</v>
      </c>
      <c r="F26" s="62">
        <v>0</v>
      </c>
      <c r="G26" s="62">
        <v>0</v>
      </c>
      <c r="H26" s="62">
        <f t="shared" ref="H26:I26" si="11">SUM(H17+H20+H22+H23+H25)</f>
        <v>0</v>
      </c>
      <c r="I26" s="62">
        <f t="shared" si="11"/>
        <v>0</v>
      </c>
      <c r="J26" s="58"/>
      <c r="K26" s="58"/>
      <c r="L26" s="53"/>
      <c r="M26" s="53"/>
    </row>
    <row r="27" spans="1:13" x14ac:dyDescent="0.3">
      <c r="A27" s="59">
        <v>15</v>
      </c>
      <c r="B27" s="59">
        <v>4</v>
      </c>
      <c r="C27" s="59"/>
      <c r="D27" s="65" t="s">
        <v>111</v>
      </c>
      <c r="E27" s="62">
        <v>0</v>
      </c>
      <c r="F27" s="62">
        <v>0</v>
      </c>
      <c r="G27" s="62">
        <v>0</v>
      </c>
      <c r="H27" s="62">
        <f t="shared" ref="H27:I27" si="12">SUM(H18+H21+H23+H24+H26)</f>
        <v>0</v>
      </c>
      <c r="I27" s="62">
        <f t="shared" si="12"/>
        <v>0</v>
      </c>
      <c r="J27" s="58"/>
      <c r="K27" s="58"/>
      <c r="L27" s="53"/>
      <c r="M27" s="53"/>
    </row>
    <row r="28" spans="1:13" x14ac:dyDescent="0.3">
      <c r="A28" s="59">
        <v>16</v>
      </c>
      <c r="B28" s="59"/>
      <c r="C28" s="59"/>
      <c r="D28" s="65" t="s">
        <v>112</v>
      </c>
      <c r="E28" s="62">
        <f t="shared" ref="E28:I28" si="13">SUM(E15,E25,E26,E27)</f>
        <v>53407000</v>
      </c>
      <c r="F28" s="62">
        <f t="shared" si="13"/>
        <v>57413999</v>
      </c>
      <c r="G28" s="62">
        <f t="shared" si="13"/>
        <v>57413999</v>
      </c>
      <c r="H28" s="62">
        <f t="shared" si="13"/>
        <v>0</v>
      </c>
      <c r="I28" s="62">
        <f t="shared" si="13"/>
        <v>0</v>
      </c>
      <c r="J28" s="58"/>
      <c r="K28" s="58"/>
      <c r="L28" s="53"/>
      <c r="M28" s="53"/>
    </row>
    <row r="29" spans="1:13" x14ac:dyDescent="0.3">
      <c r="A29" s="59">
        <v>17</v>
      </c>
      <c r="B29" s="59">
        <v>5</v>
      </c>
      <c r="C29" s="59"/>
      <c r="D29" s="64" t="s">
        <v>113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58"/>
      <c r="K29" s="58"/>
      <c r="L29" s="53"/>
      <c r="M29" s="53"/>
    </row>
    <row r="30" spans="1:13" x14ac:dyDescent="0.3">
      <c r="A30" s="59">
        <v>18</v>
      </c>
      <c r="B30" s="59">
        <v>6</v>
      </c>
      <c r="C30" s="59"/>
      <c r="D30" s="65" t="s">
        <v>114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58"/>
      <c r="K30" s="58"/>
      <c r="L30" s="53"/>
      <c r="M30" s="53"/>
    </row>
    <row r="31" spans="1:13" x14ac:dyDescent="0.3">
      <c r="A31" s="59">
        <v>19</v>
      </c>
      <c r="B31" s="59">
        <v>7</v>
      </c>
      <c r="C31" s="59"/>
      <c r="D31" s="65" t="s">
        <v>115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58"/>
      <c r="K31" s="58"/>
      <c r="L31" s="53"/>
      <c r="M31" s="53"/>
    </row>
    <row r="32" spans="1:13" x14ac:dyDescent="0.3">
      <c r="A32" s="59">
        <v>20</v>
      </c>
      <c r="B32" s="59"/>
      <c r="C32" s="59"/>
      <c r="D32" s="65" t="s">
        <v>116</v>
      </c>
      <c r="E32" s="62">
        <v>0</v>
      </c>
      <c r="F32" s="62">
        <v>0</v>
      </c>
      <c r="G32" s="62">
        <v>0</v>
      </c>
      <c r="H32" s="62">
        <f t="shared" ref="H32:I32" si="14">SUM(H29:H31)</f>
        <v>0</v>
      </c>
      <c r="I32" s="62">
        <f t="shared" si="14"/>
        <v>0</v>
      </c>
      <c r="J32" s="58"/>
      <c r="K32" s="58"/>
      <c r="L32" s="53"/>
      <c r="M32" s="53"/>
    </row>
    <row r="33" spans="1:13" x14ac:dyDescent="0.3">
      <c r="A33" s="59">
        <v>21</v>
      </c>
      <c r="B33" s="59"/>
      <c r="C33" s="59"/>
      <c r="D33" s="65" t="s">
        <v>117</v>
      </c>
      <c r="E33" s="62">
        <v>0</v>
      </c>
      <c r="F33" s="62">
        <v>0</v>
      </c>
      <c r="G33" s="62">
        <v>0</v>
      </c>
      <c r="H33" s="62">
        <v>0</v>
      </c>
      <c r="I33" s="62">
        <f t="shared" ref="I33" si="15">SUM(I29:I31)</f>
        <v>0</v>
      </c>
      <c r="J33" s="58"/>
      <c r="K33" s="58"/>
      <c r="L33" s="53"/>
      <c r="M33" s="53"/>
    </row>
    <row r="34" spans="1:13" x14ac:dyDescent="0.3">
      <c r="A34" s="59">
        <v>22</v>
      </c>
      <c r="B34" s="59"/>
      <c r="C34" s="59"/>
      <c r="D34" s="65" t="s">
        <v>118</v>
      </c>
      <c r="E34" s="62">
        <f>SUM(E28,E32,E33)</f>
        <v>53407000</v>
      </c>
      <c r="F34" s="62">
        <f>SUM(F28,F32,F33)</f>
        <v>57413999</v>
      </c>
      <c r="G34" s="62">
        <f t="shared" ref="G34:I34" si="16">SUM(G28,G32,G33)</f>
        <v>57413999</v>
      </c>
      <c r="H34" s="62">
        <f t="shared" si="16"/>
        <v>0</v>
      </c>
      <c r="I34" s="62">
        <f t="shared" si="16"/>
        <v>0</v>
      </c>
      <c r="J34" s="58"/>
      <c r="K34" s="58"/>
      <c r="L34" s="53"/>
      <c r="M34" s="53"/>
    </row>
    <row r="35" spans="1:13" x14ac:dyDescent="0.3">
      <c r="A35" s="59">
        <v>23</v>
      </c>
      <c r="B35" s="59"/>
      <c r="C35" s="59"/>
      <c r="D35" s="65" t="s">
        <v>119</v>
      </c>
      <c r="E35" s="62">
        <v>0</v>
      </c>
      <c r="F35" s="62">
        <v>0</v>
      </c>
      <c r="G35" s="62">
        <v>0</v>
      </c>
      <c r="H35" s="62">
        <f t="shared" ref="H35:I35" si="17">SUM(H29,H33,H34)</f>
        <v>0</v>
      </c>
      <c r="I35" s="62">
        <f t="shared" si="17"/>
        <v>0</v>
      </c>
      <c r="J35" s="53"/>
      <c r="K35" s="53"/>
      <c r="L35" s="53"/>
      <c r="M35" s="53"/>
    </row>
    <row r="36" spans="1:13" x14ac:dyDescent="0.3">
      <c r="A36" s="59">
        <v>24</v>
      </c>
      <c r="B36" s="59"/>
      <c r="C36" s="59"/>
      <c r="D36" s="65" t="s">
        <v>120</v>
      </c>
      <c r="E36" s="62">
        <v>0</v>
      </c>
      <c r="F36" s="62">
        <v>0</v>
      </c>
      <c r="G36" s="62">
        <v>0</v>
      </c>
      <c r="H36" s="62">
        <f t="shared" ref="H36:I36" si="18">SUM(H30,H34,H35)</f>
        <v>0</v>
      </c>
      <c r="I36" s="62">
        <f t="shared" si="18"/>
        <v>0</v>
      </c>
      <c r="J36" s="53"/>
      <c r="K36" s="53"/>
      <c r="L36" s="53"/>
      <c r="M36" s="53"/>
    </row>
    <row r="37" spans="1:13" x14ac:dyDescent="0.3">
      <c r="A37" s="59">
        <v>25</v>
      </c>
      <c r="B37" s="59"/>
      <c r="C37" s="59"/>
      <c r="D37" s="65" t="s">
        <v>121</v>
      </c>
      <c r="E37" s="62">
        <v>0</v>
      </c>
      <c r="F37" s="62">
        <v>0</v>
      </c>
      <c r="G37" s="62">
        <v>0</v>
      </c>
      <c r="H37" s="62">
        <f t="shared" ref="H37:I37" si="19">SUM(H31,H35,H36)</f>
        <v>0</v>
      </c>
      <c r="I37" s="62">
        <f t="shared" si="19"/>
        <v>0</v>
      </c>
      <c r="J37" s="53"/>
      <c r="K37" s="53"/>
      <c r="L37" s="53"/>
      <c r="M37" s="53"/>
    </row>
    <row r="38" spans="1:13" x14ac:dyDescent="0.3">
      <c r="A38" s="59">
        <v>26</v>
      </c>
      <c r="B38" s="59"/>
      <c r="C38" s="59"/>
      <c r="D38" s="65" t="s">
        <v>122</v>
      </c>
      <c r="E38" s="62">
        <v>0</v>
      </c>
      <c r="F38" s="62">
        <v>0</v>
      </c>
      <c r="G38" s="62">
        <v>0</v>
      </c>
      <c r="H38" s="62">
        <f t="shared" ref="H38:I38" si="20">SUM(H32,H36,H37)</f>
        <v>0</v>
      </c>
      <c r="I38" s="62">
        <f t="shared" si="20"/>
        <v>0</v>
      </c>
      <c r="J38" s="53"/>
      <c r="K38" s="53"/>
      <c r="L38" s="53"/>
      <c r="M38" s="53"/>
    </row>
    <row r="39" spans="1:13" x14ac:dyDescent="0.3">
      <c r="A39" s="59">
        <v>27</v>
      </c>
      <c r="B39" s="59"/>
      <c r="C39" s="59"/>
      <c r="D39" s="65" t="s">
        <v>123</v>
      </c>
      <c r="E39" s="62">
        <f t="shared" ref="E39:I39" si="21">SUM(E34,E37,E38)</f>
        <v>53407000</v>
      </c>
      <c r="F39" s="62">
        <f t="shared" si="21"/>
        <v>57413999</v>
      </c>
      <c r="G39" s="62">
        <f t="shared" si="21"/>
        <v>57413999</v>
      </c>
      <c r="H39" s="62">
        <f t="shared" si="21"/>
        <v>0</v>
      </c>
      <c r="I39" s="62">
        <f t="shared" si="21"/>
        <v>0</v>
      </c>
      <c r="J39" s="53"/>
      <c r="K39" s="53"/>
      <c r="L39" s="53"/>
      <c r="M39" s="53"/>
    </row>
    <row r="42" spans="1:13" x14ac:dyDescent="0.3">
      <c r="D42" s="53"/>
    </row>
  </sheetData>
  <mergeCells count="15">
    <mergeCell ref="G9:G11"/>
    <mergeCell ref="H9:H11"/>
    <mergeCell ref="I9:I11"/>
    <mergeCell ref="A2:I2"/>
    <mergeCell ref="A3:J3"/>
    <mergeCell ref="A4:I4"/>
    <mergeCell ref="A7:K7"/>
    <mergeCell ref="A9:A11"/>
    <mergeCell ref="B9:B11"/>
    <mergeCell ref="C9:C11"/>
    <mergeCell ref="D9:D11"/>
    <mergeCell ref="E9:E11"/>
    <mergeCell ref="F9:F11"/>
    <mergeCell ref="G5:I5"/>
    <mergeCell ref="G6:I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0AB2-1911-457A-9C03-A3CB6E831093}">
  <dimension ref="A1:P26"/>
  <sheetViews>
    <sheetView workbookViewId="0">
      <selection activeCell="A3" sqref="A3:O3"/>
    </sheetView>
  </sheetViews>
  <sheetFormatPr defaultRowHeight="14.4" x14ac:dyDescent="0.3"/>
  <cols>
    <col min="1" max="1" width="5.5546875" customWidth="1"/>
    <col min="2" max="2" width="26.109375" customWidth="1"/>
    <col min="3" max="3" width="7" customWidth="1"/>
    <col min="4" max="4" width="6.6640625" customWidth="1"/>
    <col min="5" max="5" width="7.6640625" customWidth="1"/>
    <col min="6" max="6" width="7.44140625" customWidth="1"/>
    <col min="7" max="7" width="6.6640625" customWidth="1"/>
    <col min="8" max="8" width="7.44140625" customWidth="1"/>
    <col min="9" max="9" width="7.5546875" customWidth="1"/>
    <col min="10" max="10" width="7.6640625" customWidth="1"/>
    <col min="11" max="11" width="8.109375" customWidth="1"/>
    <col min="12" max="12" width="8.88671875" customWidth="1"/>
    <col min="13" max="13" width="8.109375" customWidth="1"/>
    <col min="14" max="14" width="6.88671875" customWidth="1"/>
    <col min="15" max="15" width="7.88671875" customWidth="1"/>
  </cols>
  <sheetData>
    <row r="1" spans="1:16" x14ac:dyDescent="0.3">
      <c r="A1" s="147" t="s">
        <v>226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6" x14ac:dyDescent="0.3">
      <c r="A2" s="147" t="s">
        <v>227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1:16" x14ac:dyDescent="0.3">
      <c r="A3" s="162" t="s">
        <v>247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16" ht="20.25" customHeight="1" x14ac:dyDescent="0.3">
      <c r="A4" s="163" t="s">
        <v>228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</row>
    <row r="5" spans="1:16" ht="20.399999999999999" x14ac:dyDescent="0.3">
      <c r="A5" s="89" t="s">
        <v>0</v>
      </c>
      <c r="B5" s="90" t="s">
        <v>126</v>
      </c>
      <c r="C5" s="91" t="s">
        <v>170</v>
      </c>
      <c r="D5" s="91" t="s">
        <v>171</v>
      </c>
      <c r="E5" s="91" t="s">
        <v>172</v>
      </c>
      <c r="F5" s="91" t="s">
        <v>173</v>
      </c>
      <c r="G5" s="91" t="s">
        <v>174</v>
      </c>
      <c r="H5" s="91" t="s">
        <v>175</v>
      </c>
      <c r="I5" s="91" t="s">
        <v>176</v>
      </c>
      <c r="J5" s="91" t="s">
        <v>177</v>
      </c>
      <c r="K5" s="91" t="s">
        <v>178</v>
      </c>
      <c r="L5" s="91" t="s">
        <v>179</v>
      </c>
      <c r="M5" s="91" t="s">
        <v>180</v>
      </c>
      <c r="N5" s="91" t="s">
        <v>181</v>
      </c>
      <c r="O5" s="91" t="s">
        <v>182</v>
      </c>
    </row>
    <row r="6" spans="1:16" x14ac:dyDescent="0.3">
      <c r="A6" s="90" t="s">
        <v>5</v>
      </c>
      <c r="B6" s="90" t="s">
        <v>6</v>
      </c>
      <c r="C6" s="91" t="s">
        <v>7</v>
      </c>
      <c r="D6" s="91" t="s">
        <v>8</v>
      </c>
      <c r="E6" s="91" t="s">
        <v>9</v>
      </c>
      <c r="F6" s="91" t="s">
        <v>10</v>
      </c>
      <c r="G6" s="91" t="s">
        <v>11</v>
      </c>
      <c r="H6" s="91" t="s">
        <v>96</v>
      </c>
      <c r="I6" s="91" t="s">
        <v>97</v>
      </c>
      <c r="J6" s="91" t="s">
        <v>183</v>
      </c>
      <c r="K6" s="91" t="s">
        <v>184</v>
      </c>
      <c r="L6" s="91" t="s">
        <v>185</v>
      </c>
      <c r="M6" s="91" t="s">
        <v>186</v>
      </c>
      <c r="N6" s="91" t="s">
        <v>187</v>
      </c>
      <c r="O6" s="91" t="s">
        <v>188</v>
      </c>
    </row>
    <row r="7" spans="1:16" x14ac:dyDescent="0.3">
      <c r="A7" s="90">
        <v>1</v>
      </c>
      <c r="B7" s="90" t="s">
        <v>189</v>
      </c>
      <c r="C7" s="92">
        <v>0</v>
      </c>
      <c r="D7" s="93">
        <v>0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3">
        <v>0</v>
      </c>
      <c r="L7" s="93">
        <v>0</v>
      </c>
      <c r="M7" s="93">
        <v>0</v>
      </c>
      <c r="N7" s="93">
        <v>0</v>
      </c>
      <c r="O7" s="92">
        <v>0</v>
      </c>
    </row>
    <row r="8" spans="1:16" x14ac:dyDescent="0.3">
      <c r="A8" s="90">
        <v>2</v>
      </c>
      <c r="B8" s="94" t="s">
        <v>190</v>
      </c>
      <c r="C8" s="93">
        <v>0</v>
      </c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3">
        <f t="shared" ref="O8:O13" si="0">SUM(C8:N8)</f>
        <v>0</v>
      </c>
    </row>
    <row r="9" spans="1:16" x14ac:dyDescent="0.3">
      <c r="A9" s="90">
        <v>3</v>
      </c>
      <c r="B9" s="94" t="s">
        <v>191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3">
        <v>0</v>
      </c>
      <c r="M9" s="93">
        <v>0</v>
      </c>
      <c r="N9" s="93">
        <v>0</v>
      </c>
      <c r="O9" s="93">
        <f t="shared" si="0"/>
        <v>0</v>
      </c>
    </row>
    <row r="10" spans="1:16" x14ac:dyDescent="0.3">
      <c r="A10" s="90">
        <v>4</v>
      </c>
      <c r="B10" s="94" t="s">
        <v>229</v>
      </c>
      <c r="C10" s="93">
        <v>4777000</v>
      </c>
      <c r="D10" s="93">
        <v>4777000</v>
      </c>
      <c r="E10" s="93">
        <v>4799000</v>
      </c>
      <c r="F10" s="93">
        <v>4777000</v>
      </c>
      <c r="G10" s="93">
        <v>4777000</v>
      </c>
      <c r="H10" s="93">
        <v>4800000</v>
      </c>
      <c r="I10" s="93">
        <v>4777000</v>
      </c>
      <c r="J10" s="93">
        <v>4777000</v>
      </c>
      <c r="K10" s="93">
        <v>4799000</v>
      </c>
      <c r="L10" s="93">
        <v>4777000</v>
      </c>
      <c r="M10" s="93">
        <v>4777000</v>
      </c>
      <c r="N10" s="93">
        <v>4799999</v>
      </c>
      <c r="O10" s="93">
        <f t="shared" si="0"/>
        <v>57413999</v>
      </c>
    </row>
    <row r="11" spans="1:16" x14ac:dyDescent="0.3">
      <c r="A11" s="90">
        <v>5</v>
      </c>
      <c r="B11" s="94" t="s">
        <v>192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f t="shared" si="0"/>
        <v>0</v>
      </c>
    </row>
    <row r="12" spans="1:16" x14ac:dyDescent="0.3">
      <c r="A12" s="90">
        <v>6</v>
      </c>
      <c r="B12" s="94" t="s">
        <v>193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f t="shared" si="0"/>
        <v>0</v>
      </c>
    </row>
    <row r="13" spans="1:16" x14ac:dyDescent="0.3">
      <c r="A13" s="90">
        <v>7</v>
      </c>
      <c r="B13" s="95" t="s">
        <v>194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0</v>
      </c>
      <c r="J13" s="93">
        <v>0</v>
      </c>
      <c r="K13" s="93">
        <v>0</v>
      </c>
      <c r="L13" s="93">
        <v>0</v>
      </c>
      <c r="M13" s="93">
        <v>0</v>
      </c>
      <c r="N13" s="93">
        <v>0</v>
      </c>
      <c r="O13" s="96">
        <f t="shared" si="0"/>
        <v>0</v>
      </c>
      <c r="P13" s="97"/>
    </row>
    <row r="14" spans="1:16" x14ac:dyDescent="0.3">
      <c r="A14" s="90">
        <v>8</v>
      </c>
      <c r="B14" s="98" t="s">
        <v>195</v>
      </c>
      <c r="C14" s="93">
        <f t="shared" ref="C14:O14" si="1">SUM(C7:C13)</f>
        <v>4777000</v>
      </c>
      <c r="D14" s="93">
        <f t="shared" si="1"/>
        <v>4777000</v>
      </c>
      <c r="E14" s="93">
        <f t="shared" si="1"/>
        <v>4799000</v>
      </c>
      <c r="F14" s="93">
        <f t="shared" si="1"/>
        <v>4777000</v>
      </c>
      <c r="G14" s="93">
        <f t="shared" si="1"/>
        <v>4777000</v>
      </c>
      <c r="H14" s="93">
        <f t="shared" si="1"/>
        <v>4800000</v>
      </c>
      <c r="I14" s="93">
        <f t="shared" si="1"/>
        <v>4777000</v>
      </c>
      <c r="J14" s="93">
        <f t="shared" si="1"/>
        <v>4777000</v>
      </c>
      <c r="K14" s="93">
        <f t="shared" si="1"/>
        <v>4799000</v>
      </c>
      <c r="L14" s="93">
        <f t="shared" si="1"/>
        <v>4777000</v>
      </c>
      <c r="M14" s="93">
        <f t="shared" si="1"/>
        <v>4777000</v>
      </c>
      <c r="N14" s="93">
        <f t="shared" si="1"/>
        <v>4799999</v>
      </c>
      <c r="O14" s="93">
        <f t="shared" si="1"/>
        <v>57413999</v>
      </c>
    </row>
    <row r="15" spans="1:16" x14ac:dyDescent="0.3">
      <c r="A15" s="90">
        <v>9</v>
      </c>
      <c r="B15" s="94" t="s">
        <v>196</v>
      </c>
      <c r="C15" s="93">
        <v>0</v>
      </c>
      <c r="D15" s="93">
        <v>0</v>
      </c>
      <c r="E15" s="93">
        <v>0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3">
        <v>0</v>
      </c>
      <c r="O15" s="93">
        <f>SUM(C15:N15)</f>
        <v>0</v>
      </c>
    </row>
    <row r="16" spans="1:16" x14ac:dyDescent="0.3">
      <c r="A16" s="90">
        <v>10</v>
      </c>
      <c r="B16" s="94" t="s">
        <v>197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f t="shared" ref="O16:O24" si="2">SUM(C16:N16)</f>
        <v>0</v>
      </c>
    </row>
    <row r="17" spans="1:15" x14ac:dyDescent="0.3">
      <c r="A17" s="90">
        <v>11</v>
      </c>
      <c r="B17" s="94" t="s">
        <v>198</v>
      </c>
      <c r="C17" s="93">
        <v>0</v>
      </c>
      <c r="D17" s="93">
        <v>0</v>
      </c>
      <c r="E17" s="93">
        <v>22000</v>
      </c>
      <c r="F17" s="93">
        <v>0</v>
      </c>
      <c r="G17" s="93">
        <v>0</v>
      </c>
      <c r="H17" s="93">
        <v>23000</v>
      </c>
      <c r="I17" s="93">
        <v>0</v>
      </c>
      <c r="J17" s="93">
        <v>0</v>
      </c>
      <c r="K17" s="93">
        <v>22000</v>
      </c>
      <c r="L17" s="93">
        <v>0</v>
      </c>
      <c r="M17" s="93">
        <v>0</v>
      </c>
      <c r="N17" s="93">
        <v>23999</v>
      </c>
      <c r="O17" s="93">
        <f t="shared" si="2"/>
        <v>90999</v>
      </c>
    </row>
    <row r="18" spans="1:15" x14ac:dyDescent="0.3">
      <c r="A18" s="90">
        <v>12</v>
      </c>
      <c r="B18" s="99" t="s">
        <v>29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f t="shared" si="2"/>
        <v>0</v>
      </c>
    </row>
    <row r="19" spans="1:15" x14ac:dyDescent="0.3">
      <c r="A19" s="90">
        <v>13</v>
      </c>
      <c r="B19" s="99" t="s">
        <v>199</v>
      </c>
      <c r="C19" s="93">
        <v>0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f t="shared" si="2"/>
        <v>0</v>
      </c>
    </row>
    <row r="20" spans="1:15" x14ac:dyDescent="0.3">
      <c r="A20" s="90">
        <v>14</v>
      </c>
      <c r="B20" s="100" t="s">
        <v>200</v>
      </c>
      <c r="C20" s="93">
        <v>0</v>
      </c>
      <c r="D20" s="93">
        <v>0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f t="shared" si="2"/>
        <v>0</v>
      </c>
    </row>
    <row r="21" spans="1:15" x14ac:dyDescent="0.3">
      <c r="A21" s="90">
        <v>15</v>
      </c>
      <c r="B21" s="99" t="s">
        <v>201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f t="shared" si="2"/>
        <v>0</v>
      </c>
    </row>
    <row r="22" spans="1:15" x14ac:dyDescent="0.3">
      <c r="A22" s="90">
        <v>16</v>
      </c>
      <c r="B22" s="99" t="s">
        <v>202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f t="shared" si="2"/>
        <v>0</v>
      </c>
    </row>
    <row r="23" spans="1:15" x14ac:dyDescent="0.3">
      <c r="A23" s="90">
        <v>17</v>
      </c>
      <c r="B23" s="99" t="s">
        <v>203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f t="shared" si="2"/>
        <v>0</v>
      </c>
    </row>
    <row r="24" spans="1:15" ht="24.6" x14ac:dyDescent="0.3">
      <c r="A24" s="90">
        <v>18</v>
      </c>
      <c r="B24" s="99" t="s">
        <v>230</v>
      </c>
      <c r="C24" s="93">
        <v>4777000</v>
      </c>
      <c r="D24" s="93">
        <v>4777000</v>
      </c>
      <c r="E24" s="93">
        <v>4777000</v>
      </c>
      <c r="F24" s="93">
        <v>4777000</v>
      </c>
      <c r="G24" s="93">
        <v>4777000</v>
      </c>
      <c r="H24" s="93">
        <v>4777000</v>
      </c>
      <c r="I24" s="93">
        <v>4777000</v>
      </c>
      <c r="J24" s="93">
        <v>4777000</v>
      </c>
      <c r="K24" s="93">
        <v>4777000</v>
      </c>
      <c r="L24" s="93">
        <v>4777000</v>
      </c>
      <c r="M24" s="93">
        <v>4777000</v>
      </c>
      <c r="N24" s="93">
        <v>4776000</v>
      </c>
      <c r="O24" s="93">
        <f t="shared" si="2"/>
        <v>57323000</v>
      </c>
    </row>
    <row r="25" spans="1:15" x14ac:dyDescent="0.3">
      <c r="A25" s="90">
        <v>190</v>
      </c>
      <c r="B25" s="98" t="s">
        <v>204</v>
      </c>
      <c r="C25" s="93">
        <f t="shared" ref="C25:M25" si="3">SUM(C15:C24)</f>
        <v>4777000</v>
      </c>
      <c r="D25" s="93">
        <f t="shared" si="3"/>
        <v>4777000</v>
      </c>
      <c r="E25" s="93">
        <f t="shared" si="3"/>
        <v>4799000</v>
      </c>
      <c r="F25" s="93">
        <f t="shared" si="3"/>
        <v>4777000</v>
      </c>
      <c r="G25" s="93">
        <f t="shared" si="3"/>
        <v>4777000</v>
      </c>
      <c r="H25" s="93">
        <f t="shared" si="3"/>
        <v>4800000</v>
      </c>
      <c r="I25" s="93">
        <f t="shared" si="3"/>
        <v>4777000</v>
      </c>
      <c r="J25" s="93">
        <f t="shared" si="3"/>
        <v>4777000</v>
      </c>
      <c r="K25" s="93">
        <f t="shared" si="3"/>
        <v>4799000</v>
      </c>
      <c r="L25" s="93">
        <f t="shared" si="3"/>
        <v>4777000</v>
      </c>
      <c r="M25" s="93">
        <f t="shared" si="3"/>
        <v>4777000</v>
      </c>
      <c r="N25" s="93">
        <f>SUM(N15:N24)</f>
        <v>4799999</v>
      </c>
      <c r="O25" s="93">
        <f t="shared" ref="O25" si="4">SUM(C25+D25+E25+F25+G25+H25+I25+J25+K25+L25+M25+N25)</f>
        <v>57413999</v>
      </c>
    </row>
    <row r="26" spans="1:15" x14ac:dyDescent="0.3">
      <c r="A26" s="90">
        <v>20</v>
      </c>
      <c r="B26" s="98" t="s">
        <v>205</v>
      </c>
      <c r="C26" s="93">
        <f t="shared" ref="C26:N26" si="5">C14-C25</f>
        <v>0</v>
      </c>
      <c r="D26" s="93">
        <f t="shared" si="5"/>
        <v>0</v>
      </c>
      <c r="E26" s="93">
        <f t="shared" si="5"/>
        <v>0</v>
      </c>
      <c r="F26" s="93">
        <f t="shared" si="5"/>
        <v>0</v>
      </c>
      <c r="G26" s="93">
        <f t="shared" si="5"/>
        <v>0</v>
      </c>
      <c r="H26" s="93">
        <f t="shared" si="5"/>
        <v>0</v>
      </c>
      <c r="I26" s="93">
        <f t="shared" si="5"/>
        <v>0</v>
      </c>
      <c r="J26" s="93">
        <f t="shared" si="5"/>
        <v>0</v>
      </c>
      <c r="K26" s="93">
        <f t="shared" si="5"/>
        <v>0</v>
      </c>
      <c r="L26" s="93">
        <f t="shared" si="5"/>
        <v>0</v>
      </c>
      <c r="M26" s="93">
        <f t="shared" si="5"/>
        <v>0</v>
      </c>
      <c r="N26" s="93">
        <f t="shared" si="5"/>
        <v>0</v>
      </c>
      <c r="O26" s="93">
        <v>0</v>
      </c>
    </row>
  </sheetData>
  <mergeCells count="4">
    <mergeCell ref="A1:O1"/>
    <mergeCell ref="A2:O2"/>
    <mergeCell ref="A3:O3"/>
    <mergeCell ref="A4:O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818A-E6D2-4DCA-96EC-3879B994D049}">
  <dimension ref="A1:O54"/>
  <sheetViews>
    <sheetView tabSelected="1" topLeftCell="A30" zoomScaleNormal="100" workbookViewId="0">
      <selection activeCell="A5" sqref="A5:G5"/>
    </sheetView>
  </sheetViews>
  <sheetFormatPr defaultRowHeight="14.4" x14ac:dyDescent="0.3"/>
  <cols>
    <col min="1" max="1" width="9.109375" style="87"/>
    <col min="2" max="2" width="54.109375" style="88" customWidth="1"/>
    <col min="3" max="3" width="9.33203125" customWidth="1"/>
    <col min="4" max="4" width="13" customWidth="1"/>
    <col min="5" max="5" width="12.44140625" customWidth="1"/>
    <col min="6" max="6" width="11.44140625" customWidth="1"/>
    <col min="7" max="7" width="12.33203125" customWidth="1"/>
    <col min="8" max="8" width="0.88671875" customWidth="1"/>
    <col min="9" max="9" width="9.109375" hidden="1" customWidth="1"/>
    <col min="10" max="10" width="8.6640625" hidden="1" customWidth="1"/>
    <col min="11" max="15" width="9.109375" hidden="1" customWidth="1"/>
  </cols>
  <sheetData>
    <row r="1" spans="1:15" x14ac:dyDescent="0.3">
      <c r="A1" s="162" t="s">
        <v>231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2" spans="1:15" x14ac:dyDescent="0.3">
      <c r="A2" s="164" t="s">
        <v>125</v>
      </c>
      <c r="B2" s="164"/>
      <c r="C2" s="164"/>
      <c r="D2" s="164"/>
      <c r="E2" s="164"/>
      <c r="F2" s="164"/>
      <c r="G2" s="164"/>
    </row>
    <row r="3" spans="1:15" x14ac:dyDescent="0.3">
      <c r="A3" s="66"/>
      <c r="B3" s="66"/>
      <c r="C3" s="66"/>
      <c r="D3" s="66"/>
      <c r="E3" s="66"/>
      <c r="F3" s="66"/>
      <c r="G3" s="66"/>
    </row>
    <row r="4" spans="1:15" x14ac:dyDescent="0.3">
      <c r="A4" s="67"/>
      <c r="B4" s="68"/>
      <c r="C4" s="69"/>
      <c r="D4" s="69"/>
      <c r="E4" s="69"/>
      <c r="F4" s="69"/>
      <c r="G4" s="69"/>
    </row>
    <row r="5" spans="1:15" x14ac:dyDescent="0.3">
      <c r="A5" s="138" t="s">
        <v>248</v>
      </c>
      <c r="B5" s="138"/>
      <c r="C5" s="138"/>
      <c r="D5" s="138"/>
      <c r="E5" s="138"/>
      <c r="F5" s="138"/>
      <c r="G5" s="138"/>
    </row>
    <row r="6" spans="1:15" x14ac:dyDescent="0.3">
      <c r="A6" s="138" t="s">
        <v>225</v>
      </c>
      <c r="B6" s="138"/>
      <c r="C6" s="138"/>
      <c r="D6" s="138"/>
      <c r="E6" s="138"/>
      <c r="F6" s="138"/>
      <c r="G6" s="138"/>
    </row>
    <row r="7" spans="1:15" x14ac:dyDescent="0.3">
      <c r="A7" s="67"/>
      <c r="B7" s="68"/>
      <c r="C7" s="1"/>
      <c r="D7" s="1"/>
      <c r="E7" s="1"/>
      <c r="F7" s="1"/>
      <c r="G7" s="106"/>
    </row>
    <row r="8" spans="1:15" x14ac:dyDescent="0.3">
      <c r="A8" s="164" t="s">
        <v>126</v>
      </c>
      <c r="B8" s="164"/>
      <c r="C8" s="70"/>
      <c r="D8" s="70"/>
      <c r="E8" s="70"/>
      <c r="F8" s="70"/>
      <c r="G8" s="70"/>
    </row>
    <row r="9" spans="1:15" ht="15" thickBot="1" x14ac:dyDescent="0.35">
      <c r="A9" s="67"/>
      <c r="B9" s="68"/>
      <c r="C9" s="1"/>
      <c r="D9" s="1"/>
      <c r="E9" s="1"/>
      <c r="F9" s="1"/>
      <c r="G9" s="1" t="s">
        <v>216</v>
      </c>
    </row>
    <row r="10" spans="1:15" s="75" customFormat="1" ht="43.8" thickTop="1" thickBot="1" x14ac:dyDescent="0.35">
      <c r="A10" s="71" t="s">
        <v>0</v>
      </c>
      <c r="B10" s="72" t="s">
        <v>127</v>
      </c>
      <c r="C10" s="73" t="s">
        <v>4</v>
      </c>
      <c r="D10" s="73" t="s">
        <v>218</v>
      </c>
      <c r="E10" s="73" t="s">
        <v>90</v>
      </c>
      <c r="F10" s="74" t="s">
        <v>128</v>
      </c>
      <c r="G10" s="74" t="s">
        <v>129</v>
      </c>
    </row>
    <row r="11" spans="1:15" s="76" customFormat="1" ht="15" thickBot="1" x14ac:dyDescent="0.35">
      <c r="A11" s="2" t="s">
        <v>5</v>
      </c>
      <c r="B11" s="4" t="s">
        <v>6</v>
      </c>
      <c r="C11" s="4" t="s">
        <v>7</v>
      </c>
      <c r="D11" s="4" t="s">
        <v>8</v>
      </c>
      <c r="E11" s="4" t="s">
        <v>9</v>
      </c>
      <c r="F11" s="4" t="s">
        <v>10</v>
      </c>
      <c r="G11" s="6" t="s">
        <v>11</v>
      </c>
    </row>
    <row r="12" spans="1:15" s="75" customFormat="1" ht="15" thickBot="1" x14ac:dyDescent="0.35">
      <c r="A12" s="2" t="s">
        <v>12</v>
      </c>
      <c r="B12" s="27" t="s">
        <v>130</v>
      </c>
      <c r="C12" s="27" t="s">
        <v>14</v>
      </c>
      <c r="D12" s="34">
        <v>57413999</v>
      </c>
      <c r="E12" s="34">
        <v>69604000</v>
      </c>
      <c r="F12" s="34">
        <v>62604000</v>
      </c>
      <c r="G12" s="34">
        <v>62800000</v>
      </c>
    </row>
    <row r="13" spans="1:15" ht="15" thickBot="1" x14ac:dyDescent="0.35">
      <c r="A13" s="2" t="s">
        <v>17</v>
      </c>
      <c r="B13" s="27" t="s">
        <v>131</v>
      </c>
      <c r="C13" s="27" t="s">
        <v>132</v>
      </c>
      <c r="D13" s="34">
        <v>0</v>
      </c>
      <c r="E13" s="34">
        <v>0</v>
      </c>
      <c r="F13" s="34">
        <v>0</v>
      </c>
      <c r="G13" s="34">
        <v>0</v>
      </c>
    </row>
    <row r="14" spans="1:15" ht="15" thickBot="1" x14ac:dyDescent="0.35">
      <c r="A14" s="4" t="s">
        <v>21</v>
      </c>
      <c r="B14" s="27" t="s">
        <v>232</v>
      </c>
      <c r="C14" s="27" t="s">
        <v>219</v>
      </c>
      <c r="D14" s="34">
        <v>57413999</v>
      </c>
      <c r="E14" s="34">
        <v>69604000</v>
      </c>
      <c r="F14" s="34">
        <v>62604000</v>
      </c>
      <c r="G14" s="34">
        <v>62800000</v>
      </c>
    </row>
    <row r="15" spans="1:15" s="75" customFormat="1" ht="15" thickBot="1" x14ac:dyDescent="0.35">
      <c r="A15" s="2" t="s">
        <v>26</v>
      </c>
      <c r="B15" s="27" t="s">
        <v>133</v>
      </c>
      <c r="C15" s="27" t="s">
        <v>62</v>
      </c>
      <c r="D15" s="34">
        <v>0</v>
      </c>
      <c r="E15" s="34">
        <v>0</v>
      </c>
      <c r="F15" s="34">
        <v>0</v>
      </c>
      <c r="G15" s="42">
        <v>0</v>
      </c>
    </row>
    <row r="16" spans="1:15" s="75" customFormat="1" ht="15" thickBot="1" x14ac:dyDescent="0.35">
      <c r="A16" s="2" t="s">
        <v>31</v>
      </c>
      <c r="B16" s="27" t="s">
        <v>134</v>
      </c>
      <c r="C16" s="27" t="s">
        <v>19</v>
      </c>
      <c r="D16" s="34">
        <v>0</v>
      </c>
      <c r="E16" s="34">
        <v>0</v>
      </c>
      <c r="F16" s="34">
        <v>0</v>
      </c>
      <c r="G16" s="42">
        <v>0</v>
      </c>
    </row>
    <row r="17" spans="1:7" ht="15" thickBot="1" x14ac:dyDescent="0.35">
      <c r="A17" s="2" t="s">
        <v>34</v>
      </c>
      <c r="B17" s="9" t="s">
        <v>101</v>
      </c>
      <c r="C17" s="9" t="s">
        <v>135</v>
      </c>
      <c r="D17" s="34">
        <v>0</v>
      </c>
      <c r="E17" s="34">
        <v>0</v>
      </c>
      <c r="F17" s="34">
        <v>0</v>
      </c>
      <c r="G17" s="42">
        <v>0</v>
      </c>
    </row>
    <row r="18" spans="1:7" ht="15" thickBot="1" x14ac:dyDescent="0.35">
      <c r="A18" s="2" t="s">
        <v>35</v>
      </c>
      <c r="B18" s="14" t="s">
        <v>136</v>
      </c>
      <c r="C18" s="9" t="s">
        <v>135</v>
      </c>
      <c r="D18" s="34">
        <v>0</v>
      </c>
      <c r="E18" s="34">
        <v>0</v>
      </c>
      <c r="F18" s="34">
        <v>0</v>
      </c>
      <c r="G18" s="42">
        <v>0</v>
      </c>
    </row>
    <row r="19" spans="1:7" ht="15" thickBot="1" x14ac:dyDescent="0.35">
      <c r="A19" s="2" t="s">
        <v>38</v>
      </c>
      <c r="B19" s="77" t="s">
        <v>137</v>
      </c>
      <c r="C19" s="9" t="s">
        <v>135</v>
      </c>
      <c r="D19" s="34">
        <v>0</v>
      </c>
      <c r="E19" s="34">
        <v>0</v>
      </c>
      <c r="F19" s="34">
        <v>0</v>
      </c>
      <c r="G19" s="42">
        <v>0</v>
      </c>
    </row>
    <row r="20" spans="1:7" ht="15" thickBot="1" x14ac:dyDescent="0.35">
      <c r="A20" s="2" t="s">
        <v>41</v>
      </c>
      <c r="B20" s="14" t="s">
        <v>138</v>
      </c>
      <c r="C20" s="14" t="s">
        <v>139</v>
      </c>
      <c r="D20" s="34">
        <v>0</v>
      </c>
      <c r="E20" s="34">
        <v>0</v>
      </c>
      <c r="F20" s="34">
        <v>0</v>
      </c>
      <c r="G20" s="42">
        <v>0</v>
      </c>
    </row>
    <row r="21" spans="1:7" ht="15" thickBot="1" x14ac:dyDescent="0.35">
      <c r="A21" s="2" t="s">
        <v>46</v>
      </c>
      <c r="B21" s="14" t="s">
        <v>140</v>
      </c>
      <c r="C21" s="14" t="s">
        <v>141</v>
      </c>
      <c r="D21" s="34">
        <v>0</v>
      </c>
      <c r="E21" s="34">
        <v>0</v>
      </c>
      <c r="F21" s="34">
        <v>0</v>
      </c>
      <c r="G21" s="42">
        <v>0</v>
      </c>
    </row>
    <row r="22" spans="1:7" ht="15" thickBot="1" x14ac:dyDescent="0.35">
      <c r="A22" s="2" t="s">
        <v>51</v>
      </c>
      <c r="B22" s="14" t="s">
        <v>108</v>
      </c>
      <c r="C22" s="14" t="s">
        <v>142</v>
      </c>
      <c r="D22" s="34">
        <v>0</v>
      </c>
      <c r="E22" s="34">
        <v>0</v>
      </c>
      <c r="F22" s="34">
        <v>0</v>
      </c>
      <c r="G22" s="42">
        <v>0</v>
      </c>
    </row>
    <row r="23" spans="1:7" ht="15" thickBot="1" x14ac:dyDescent="0.35">
      <c r="A23" s="2" t="s">
        <v>54</v>
      </c>
      <c r="B23" s="18" t="s">
        <v>109</v>
      </c>
      <c r="C23" s="18" t="s">
        <v>142</v>
      </c>
      <c r="D23" s="34">
        <v>0</v>
      </c>
      <c r="E23" s="34">
        <v>0</v>
      </c>
      <c r="F23" s="34">
        <v>0</v>
      </c>
      <c r="G23" s="42">
        <v>0</v>
      </c>
    </row>
    <row r="24" spans="1:7" s="75" customFormat="1" ht="15" thickBot="1" x14ac:dyDescent="0.35">
      <c r="A24" s="2" t="s">
        <v>143</v>
      </c>
      <c r="B24" s="27" t="s">
        <v>233</v>
      </c>
      <c r="C24" s="27" t="s">
        <v>23</v>
      </c>
      <c r="D24" s="34">
        <v>0</v>
      </c>
      <c r="E24" s="34">
        <v>0</v>
      </c>
      <c r="F24" s="34">
        <v>0</v>
      </c>
      <c r="G24" s="42">
        <v>0</v>
      </c>
    </row>
    <row r="25" spans="1:7" s="75" customFormat="1" ht="15" thickBot="1" x14ac:dyDescent="0.35">
      <c r="A25" s="2" t="s">
        <v>57</v>
      </c>
      <c r="B25" s="27" t="s">
        <v>144</v>
      </c>
      <c r="C25" s="27" t="s">
        <v>67</v>
      </c>
      <c r="D25" s="34">
        <v>0</v>
      </c>
      <c r="E25" s="34">
        <v>0</v>
      </c>
      <c r="F25" s="34">
        <v>0</v>
      </c>
      <c r="G25" s="42">
        <v>0</v>
      </c>
    </row>
    <row r="26" spans="1:7" s="75" customFormat="1" ht="15" thickBot="1" x14ac:dyDescent="0.35">
      <c r="A26" s="2" t="s">
        <v>60</v>
      </c>
      <c r="B26" s="27" t="s">
        <v>145</v>
      </c>
      <c r="C26" s="27" t="s">
        <v>28</v>
      </c>
      <c r="D26" s="34">
        <v>0</v>
      </c>
      <c r="E26" s="34">
        <v>0</v>
      </c>
      <c r="F26" s="34">
        <v>0</v>
      </c>
      <c r="G26" s="42">
        <v>0</v>
      </c>
    </row>
    <row r="27" spans="1:7" s="75" customFormat="1" ht="15" thickBot="1" x14ac:dyDescent="0.35">
      <c r="A27" s="2" t="s">
        <v>65</v>
      </c>
      <c r="B27" s="27" t="s">
        <v>146</v>
      </c>
      <c r="C27" s="27" t="s">
        <v>72</v>
      </c>
      <c r="D27" s="34">
        <v>0</v>
      </c>
      <c r="E27" s="34">
        <v>0</v>
      </c>
      <c r="F27" s="34">
        <v>0</v>
      </c>
      <c r="G27" s="42">
        <v>0</v>
      </c>
    </row>
    <row r="28" spans="1:7" s="75" customFormat="1" ht="15" thickBot="1" x14ac:dyDescent="0.35">
      <c r="A28" s="2" t="s">
        <v>70</v>
      </c>
      <c r="B28" s="78" t="s">
        <v>147</v>
      </c>
      <c r="C28" s="27" t="s">
        <v>148</v>
      </c>
      <c r="D28" s="34">
        <f>SUM(D12+D15+D16+D24+D25+D26+D27)</f>
        <v>57413999</v>
      </c>
      <c r="E28" s="34">
        <f t="shared" ref="E28:G28" si="0">SUM(E12+E15+E16+E24+E25+E26+E27)</f>
        <v>69604000</v>
      </c>
      <c r="F28" s="34">
        <f t="shared" si="0"/>
        <v>62604000</v>
      </c>
      <c r="G28" s="34">
        <f t="shared" si="0"/>
        <v>62800000</v>
      </c>
    </row>
    <row r="29" spans="1:7" s="75" customFormat="1" ht="15" thickBot="1" x14ac:dyDescent="0.35">
      <c r="A29" s="2" t="s">
        <v>75</v>
      </c>
      <c r="B29" s="27" t="s">
        <v>149</v>
      </c>
      <c r="C29" s="27" t="s">
        <v>150</v>
      </c>
      <c r="D29" s="34">
        <v>0</v>
      </c>
      <c r="E29" s="34">
        <v>0</v>
      </c>
      <c r="F29" s="34">
        <v>0</v>
      </c>
      <c r="G29" s="34">
        <v>0</v>
      </c>
    </row>
    <row r="30" spans="1:7" s="75" customFormat="1" ht="15" thickBot="1" x14ac:dyDescent="0.35">
      <c r="A30" s="2" t="s">
        <v>76</v>
      </c>
      <c r="B30" s="45" t="s">
        <v>151</v>
      </c>
      <c r="C30" s="45" t="s">
        <v>152</v>
      </c>
      <c r="D30" s="107">
        <f>SUM(D28+D29)</f>
        <v>57413999</v>
      </c>
      <c r="E30" s="107">
        <f t="shared" ref="E30:G30" si="1">SUM(E28+E29)</f>
        <v>69604000</v>
      </c>
      <c r="F30" s="107">
        <f t="shared" si="1"/>
        <v>62604000</v>
      </c>
      <c r="G30" s="107">
        <f t="shared" si="1"/>
        <v>62800000</v>
      </c>
    </row>
    <row r="32" spans="1:7" ht="18" customHeight="1" x14ac:dyDescent="0.3">
      <c r="A32" s="135" t="s">
        <v>153</v>
      </c>
      <c r="B32" s="135"/>
      <c r="C32" s="1"/>
      <c r="D32" s="1"/>
      <c r="E32" s="1"/>
      <c r="F32" s="1"/>
      <c r="G32" s="1"/>
    </row>
    <row r="33" spans="1:7" hidden="1" x14ac:dyDescent="0.3">
      <c r="A33" s="67"/>
      <c r="B33" s="68"/>
      <c r="C33" s="1"/>
      <c r="D33" s="1"/>
      <c r="E33" s="1"/>
      <c r="F33" s="1"/>
      <c r="G33" s="1"/>
    </row>
    <row r="34" spans="1:7" ht="15" thickBot="1" x14ac:dyDescent="0.35">
      <c r="A34" s="67"/>
      <c r="B34" s="68"/>
      <c r="C34" s="1"/>
      <c r="D34" s="1"/>
      <c r="E34" s="1"/>
      <c r="F34" s="1"/>
      <c r="G34" s="79" t="s">
        <v>89</v>
      </c>
    </row>
    <row r="35" spans="1:7" s="76" customFormat="1" ht="60" customHeight="1" thickTop="1" thickBot="1" x14ac:dyDescent="0.35">
      <c r="A35" s="80" t="s">
        <v>154</v>
      </c>
      <c r="B35" s="72" t="s">
        <v>155</v>
      </c>
      <c r="C35" s="73" t="s">
        <v>4</v>
      </c>
      <c r="D35" s="73" t="s">
        <v>218</v>
      </c>
      <c r="E35" s="73" t="s">
        <v>90</v>
      </c>
      <c r="F35" s="74" t="s">
        <v>128</v>
      </c>
      <c r="G35" s="74" t="s">
        <v>129</v>
      </c>
    </row>
    <row r="36" spans="1:7" s="76" customFormat="1" ht="15" thickBot="1" x14ac:dyDescent="0.35">
      <c r="A36" s="2" t="s">
        <v>5</v>
      </c>
      <c r="B36" s="4" t="s">
        <v>6</v>
      </c>
      <c r="C36" s="4" t="s">
        <v>7</v>
      </c>
      <c r="D36" s="4" t="s">
        <v>8</v>
      </c>
      <c r="E36" s="4" t="s">
        <v>9</v>
      </c>
      <c r="F36" s="4" t="s">
        <v>10</v>
      </c>
      <c r="G36" s="6" t="s">
        <v>11</v>
      </c>
    </row>
    <row r="37" spans="1:7" ht="15" thickBot="1" x14ac:dyDescent="0.35">
      <c r="A37" s="2" t="s">
        <v>12</v>
      </c>
      <c r="B37" s="27" t="s">
        <v>156</v>
      </c>
      <c r="C37" s="27" t="s">
        <v>157</v>
      </c>
      <c r="D37" s="34">
        <v>90999</v>
      </c>
      <c r="E37" s="34">
        <v>100000</v>
      </c>
      <c r="F37" s="34">
        <v>100000</v>
      </c>
      <c r="G37" s="34">
        <v>100000</v>
      </c>
    </row>
    <row r="38" spans="1:7" x14ac:dyDescent="0.3">
      <c r="A38" s="81" t="s">
        <v>17</v>
      </c>
      <c r="B38" s="9" t="s">
        <v>15</v>
      </c>
      <c r="C38" s="9" t="s">
        <v>16</v>
      </c>
      <c r="D38" s="10">
        <v>0</v>
      </c>
      <c r="E38" s="10">
        <v>0</v>
      </c>
      <c r="F38" s="10">
        <v>0</v>
      </c>
      <c r="G38" s="10">
        <v>0</v>
      </c>
    </row>
    <row r="39" spans="1:7" ht="15" thickBot="1" x14ac:dyDescent="0.35">
      <c r="A39" s="82" t="s">
        <v>21</v>
      </c>
      <c r="B39" s="14" t="s">
        <v>158</v>
      </c>
      <c r="C39" s="14" t="s">
        <v>20</v>
      </c>
      <c r="D39" s="15">
        <v>0</v>
      </c>
      <c r="E39" s="15">
        <v>0</v>
      </c>
      <c r="F39" s="15">
        <v>0</v>
      </c>
      <c r="G39" s="15">
        <v>0</v>
      </c>
    </row>
    <row r="40" spans="1:7" ht="15" thickBot="1" x14ac:dyDescent="0.35">
      <c r="A40" s="82" t="s">
        <v>26</v>
      </c>
      <c r="B40" s="14" t="s">
        <v>24</v>
      </c>
      <c r="C40" s="14" t="s">
        <v>25</v>
      </c>
      <c r="D40" s="34">
        <v>90999</v>
      </c>
      <c r="E40" s="34">
        <v>100000</v>
      </c>
      <c r="F40" s="34">
        <v>100000</v>
      </c>
      <c r="G40" s="34">
        <v>100000</v>
      </c>
    </row>
    <row r="41" spans="1:7" x14ac:dyDescent="0.3">
      <c r="A41" s="82" t="s">
        <v>31</v>
      </c>
      <c r="B41" s="14" t="s">
        <v>29</v>
      </c>
      <c r="C41" s="14" t="s">
        <v>30</v>
      </c>
      <c r="D41" s="15">
        <v>0</v>
      </c>
      <c r="E41" s="15">
        <v>0</v>
      </c>
      <c r="F41" s="15">
        <v>0</v>
      </c>
      <c r="G41" s="15">
        <v>0</v>
      </c>
    </row>
    <row r="42" spans="1:7" ht="15" thickBot="1" x14ac:dyDescent="0.35">
      <c r="A42" s="83" t="s">
        <v>34</v>
      </c>
      <c r="B42" s="18" t="s">
        <v>32</v>
      </c>
      <c r="C42" s="18" t="s">
        <v>33</v>
      </c>
      <c r="D42" s="19">
        <v>0</v>
      </c>
      <c r="E42" s="19">
        <v>0</v>
      </c>
      <c r="F42" s="19">
        <v>0</v>
      </c>
      <c r="G42" s="19">
        <v>0</v>
      </c>
    </row>
    <row r="43" spans="1:7" ht="15" thickBot="1" x14ac:dyDescent="0.35">
      <c r="A43" s="84" t="s">
        <v>35</v>
      </c>
      <c r="B43" s="18" t="s">
        <v>159</v>
      </c>
      <c r="C43" s="18" t="s">
        <v>33</v>
      </c>
      <c r="D43" s="24">
        <v>0</v>
      </c>
      <c r="E43" s="24">
        <v>0</v>
      </c>
      <c r="F43" s="24">
        <v>0</v>
      </c>
      <c r="G43" s="24">
        <v>0</v>
      </c>
    </row>
    <row r="44" spans="1:7" ht="15" thickBot="1" x14ac:dyDescent="0.35">
      <c r="A44" s="2" t="s">
        <v>38</v>
      </c>
      <c r="B44" s="27" t="s">
        <v>160</v>
      </c>
      <c r="C44" s="27" t="s">
        <v>161</v>
      </c>
      <c r="D44" s="28">
        <f>SUM(D45:D48)</f>
        <v>0</v>
      </c>
      <c r="E44" s="28">
        <f t="shared" ref="E44:G44" si="2">SUM(E45:E48)</f>
        <v>0</v>
      </c>
      <c r="F44" s="28">
        <f t="shared" si="2"/>
        <v>0</v>
      </c>
      <c r="G44" s="28">
        <f t="shared" si="2"/>
        <v>0</v>
      </c>
    </row>
    <row r="45" spans="1:7" ht="15" thickBot="1" x14ac:dyDescent="0.35">
      <c r="A45" s="81" t="s">
        <v>41</v>
      </c>
      <c r="B45" s="9" t="s">
        <v>63</v>
      </c>
      <c r="C45" s="9" t="s">
        <v>64</v>
      </c>
      <c r="D45" s="10">
        <v>0</v>
      </c>
      <c r="E45" s="28">
        <v>0</v>
      </c>
      <c r="F45" s="28">
        <v>0</v>
      </c>
      <c r="G45" s="28">
        <v>0</v>
      </c>
    </row>
    <row r="46" spans="1:7" ht="15" thickBot="1" x14ac:dyDescent="0.35">
      <c r="A46" s="82" t="s">
        <v>46</v>
      </c>
      <c r="B46" s="14" t="s">
        <v>68</v>
      </c>
      <c r="C46" s="14" t="s">
        <v>69</v>
      </c>
      <c r="D46" s="15">
        <v>0</v>
      </c>
      <c r="E46" s="28">
        <v>0</v>
      </c>
      <c r="F46" s="28">
        <v>0</v>
      </c>
      <c r="G46" s="28">
        <v>0</v>
      </c>
    </row>
    <row r="47" spans="1:7" ht="15" thickBot="1" x14ac:dyDescent="0.35">
      <c r="A47" s="85" t="s">
        <v>51</v>
      </c>
      <c r="B47" s="18" t="s">
        <v>73</v>
      </c>
      <c r="C47" s="18" t="s">
        <v>74</v>
      </c>
      <c r="D47" s="86">
        <v>0</v>
      </c>
      <c r="E47" s="28">
        <v>0</v>
      </c>
      <c r="F47" s="28">
        <v>0</v>
      </c>
      <c r="G47" s="28">
        <v>0</v>
      </c>
    </row>
    <row r="48" spans="1:7" ht="15" thickBot="1" x14ac:dyDescent="0.35">
      <c r="A48" s="83" t="s">
        <v>54</v>
      </c>
      <c r="B48" s="18" t="s">
        <v>162</v>
      </c>
      <c r="C48" s="18" t="s">
        <v>33</v>
      </c>
      <c r="D48" s="19">
        <v>0</v>
      </c>
      <c r="E48" s="19">
        <v>0</v>
      </c>
      <c r="F48" s="19">
        <v>0</v>
      </c>
      <c r="G48" s="19">
        <v>0</v>
      </c>
    </row>
    <row r="49" spans="1:7" ht="15" thickBot="1" x14ac:dyDescent="0.35">
      <c r="A49" s="2" t="s">
        <v>143</v>
      </c>
      <c r="B49" s="78" t="s">
        <v>163</v>
      </c>
      <c r="C49" s="27" t="s">
        <v>164</v>
      </c>
      <c r="D49" s="34">
        <f>SUM(D37+D44)</f>
        <v>90999</v>
      </c>
      <c r="E49" s="28">
        <f t="shared" ref="E49:G49" si="3">SUM(E37+E44)</f>
        <v>100000</v>
      </c>
      <c r="F49" s="28">
        <f t="shared" si="3"/>
        <v>100000</v>
      </c>
      <c r="G49" s="28">
        <f t="shared" si="3"/>
        <v>100000</v>
      </c>
    </row>
    <row r="50" spans="1:7" ht="15" thickBot="1" x14ac:dyDescent="0.35">
      <c r="A50" s="2" t="s">
        <v>57</v>
      </c>
      <c r="B50" s="27" t="s">
        <v>165</v>
      </c>
      <c r="C50" s="27" t="s">
        <v>166</v>
      </c>
      <c r="D50" s="28">
        <v>57323000</v>
      </c>
      <c r="E50" s="28">
        <v>69504000</v>
      </c>
      <c r="F50" s="28">
        <v>62504000</v>
      </c>
      <c r="G50" s="28">
        <v>62700000</v>
      </c>
    </row>
    <row r="51" spans="1:7" ht="15" thickBot="1" x14ac:dyDescent="0.35">
      <c r="A51" s="2" t="s">
        <v>60</v>
      </c>
      <c r="B51" s="27" t="s">
        <v>167</v>
      </c>
      <c r="C51" s="27"/>
      <c r="D51" s="28">
        <v>57323000</v>
      </c>
      <c r="E51" s="28">
        <v>0</v>
      </c>
      <c r="F51" s="28">
        <v>0</v>
      </c>
      <c r="G51" s="28">
        <v>0</v>
      </c>
    </row>
    <row r="52" spans="1:7" ht="15" thickBot="1" x14ac:dyDescent="0.35">
      <c r="A52" s="2" t="s">
        <v>65</v>
      </c>
      <c r="B52" s="27" t="s">
        <v>81</v>
      </c>
      <c r="C52" s="27"/>
      <c r="D52" s="28">
        <v>0</v>
      </c>
      <c r="E52" s="28">
        <v>0</v>
      </c>
      <c r="F52" s="28">
        <v>0</v>
      </c>
      <c r="G52" s="28">
        <v>0</v>
      </c>
    </row>
    <row r="53" spans="1:7" ht="15" thickBot="1" x14ac:dyDescent="0.35">
      <c r="A53" s="48" t="s">
        <v>70</v>
      </c>
      <c r="B53" s="45" t="s">
        <v>168</v>
      </c>
      <c r="C53" s="45" t="s">
        <v>169</v>
      </c>
      <c r="D53" s="28">
        <f>SUM(D49+D50)</f>
        <v>57413999</v>
      </c>
      <c r="E53" s="28">
        <f t="shared" ref="E53:G53" si="4">SUM(E49+E50)</f>
        <v>69604000</v>
      </c>
      <c r="F53" s="28">
        <f t="shared" si="4"/>
        <v>62604000</v>
      </c>
      <c r="G53" s="28">
        <f t="shared" si="4"/>
        <v>62800000</v>
      </c>
    </row>
    <row r="54" spans="1:7" ht="15" thickTop="1" x14ac:dyDescent="0.3"/>
  </sheetData>
  <mergeCells count="6">
    <mergeCell ref="A32:B32"/>
    <mergeCell ref="A1:O1"/>
    <mergeCell ref="A2:G2"/>
    <mergeCell ref="A5:G5"/>
    <mergeCell ref="A6:G6"/>
    <mergeCell ref="A8:B8"/>
  </mergeCells>
  <phoneticPr fontId="16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2</vt:i4>
      </vt:variant>
    </vt:vector>
  </HeadingPairs>
  <TitlesOfParts>
    <vt:vector size="7" baseType="lpstr">
      <vt:lpstr>1.1. mell.</vt:lpstr>
      <vt:lpstr>2.1. sz mell</vt:lpstr>
      <vt:lpstr>2.2 .sz.mell </vt:lpstr>
      <vt:lpstr>3.sz.melléklet</vt:lpstr>
      <vt:lpstr>4. sz mell </vt:lpstr>
      <vt:lpstr>'2.1. sz mell'!Nyomtatási_terület</vt:lpstr>
      <vt:lpstr>'4. sz mell 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Andrea</dc:creator>
  <cp:lastModifiedBy>ado</cp:lastModifiedBy>
  <cp:lastPrinted>2020-06-11T08:04:28Z</cp:lastPrinted>
  <dcterms:created xsi:type="dcterms:W3CDTF">2020-01-10T15:00:49Z</dcterms:created>
  <dcterms:modified xsi:type="dcterms:W3CDTF">2020-06-16T09:29:30Z</dcterms:modified>
</cp:coreProperties>
</file>