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7520" windowHeight="11760" firstSheet="2" activeTab="9"/>
  </bookViews>
  <sheets>
    <sheet name="6.a. mell." sheetId="28" r:id="rId1"/>
    <sheet name="6.b.mell" sheetId="27" r:id="rId2"/>
    <sheet name="7.a mell" sheetId="26" r:id="rId3"/>
    <sheet name="2sz.mell  " sheetId="23" r:id="rId4"/>
    <sheet name="3 sz.melléklet" sheetId="4" r:id="rId5"/>
    <sheet name="4  .sz.mell" sheetId="9" r:id="rId6"/>
    <sheet name="5 .sz.mell" sheetId="10" r:id="rId7"/>
    <sheet name="1a.sz.mell )" sheetId="16" r:id="rId8"/>
    <sheet name="1.sz melléklet" sheetId="12" r:id="rId9"/>
    <sheet name="7.b.mell" sheetId="25" r:id="rId10"/>
  </sheets>
  <calcPr calcId="125725"/>
</workbook>
</file>

<file path=xl/calcChain.xml><?xml version="1.0" encoding="utf-8"?>
<calcChain xmlns="http://schemas.openxmlformats.org/spreadsheetml/2006/main">
  <c r="H43" i="16"/>
  <c r="H49"/>
  <c r="H52" s="1"/>
  <c r="H36"/>
  <c r="G49"/>
  <c r="G52" s="1"/>
  <c r="G36"/>
  <c r="G38" i="23"/>
  <c r="G43" s="1"/>
  <c r="F45" i="4"/>
  <c r="F12"/>
  <c r="F42" s="1"/>
  <c r="I22" i="9"/>
  <c r="C11" i="28"/>
  <c r="D37" i="26"/>
  <c r="E37"/>
  <c r="E34"/>
  <c r="D34"/>
  <c r="E30"/>
  <c r="D30"/>
  <c r="E22"/>
  <c r="D22"/>
  <c r="D19"/>
  <c r="D23" s="1"/>
  <c r="E19"/>
  <c r="E18" i="25"/>
  <c r="D27"/>
  <c r="D28" s="1"/>
  <c r="D18"/>
  <c r="D15"/>
  <c r="C18" i="28"/>
  <c r="C22" s="1"/>
  <c r="E27" i="25"/>
  <c r="E15"/>
  <c r="G45" i="4"/>
  <c r="E45"/>
  <c r="E12"/>
  <c r="E52" s="1"/>
  <c r="F38" i="23"/>
  <c r="F43" s="1"/>
  <c r="H38"/>
  <c r="H43" s="1"/>
  <c r="F49" i="16"/>
  <c r="F52" s="1"/>
  <c r="F22"/>
  <c r="F36" s="1"/>
  <c r="E26" i="10"/>
  <c r="F26"/>
  <c r="G26"/>
  <c r="H26"/>
  <c r="I26"/>
  <c r="E22" i="9"/>
  <c r="F22"/>
  <c r="G22"/>
  <c r="H22"/>
  <c r="J22"/>
  <c r="G12" i="4"/>
  <c r="G52" s="1"/>
  <c r="F19" i="12"/>
  <c r="E19"/>
  <c r="D19"/>
  <c r="F40"/>
  <c r="E40"/>
  <c r="D40"/>
  <c r="E14" i="10"/>
  <c r="F52" i="4" l="1"/>
  <c r="G42"/>
  <c r="D38" i="26"/>
  <c r="D40" s="1"/>
  <c r="E23"/>
  <c r="E28" i="25"/>
  <c r="E42" i="4"/>
  <c r="E31" i="12" l="1"/>
  <c r="F31"/>
  <c r="F45" s="1"/>
  <c r="F48" s="1"/>
  <c r="D31"/>
  <c r="D45" s="1"/>
  <c r="E11"/>
  <c r="E27" s="1"/>
  <c r="F11"/>
  <c r="D11"/>
  <c r="D27" s="1"/>
  <c r="D30" s="1"/>
  <c r="I12" i="4"/>
  <c r="I52" s="1"/>
  <c r="L49" i="16"/>
  <c r="K49"/>
  <c r="J49"/>
  <c r="E45" i="12" l="1"/>
  <c r="E48" s="1"/>
  <c r="F27"/>
  <c r="E30" l="1"/>
  <c r="F30"/>
  <c r="D48"/>
  <c r="E38" i="26"/>
  <c r="E40" s="1"/>
</calcChain>
</file>

<file path=xl/sharedStrings.xml><?xml version="1.0" encoding="utf-8"?>
<sst xmlns="http://schemas.openxmlformats.org/spreadsheetml/2006/main" count="441" uniqueCount="268">
  <si>
    <t>Sorszám</t>
  </si>
  <si>
    <t>Megnevezés</t>
  </si>
  <si>
    <t>Összesen</t>
  </si>
  <si>
    <t>Helyi adók</t>
  </si>
  <si>
    <t>Átenegedett központi adók</t>
  </si>
  <si>
    <t>Központosított előirányzatok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</si>
  <si>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</si>
  <si>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</si>
  <si>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</si>
  <si>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</si>
  <si>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</si>
  <si>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</si>
  <si>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</si>
  <si>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</si>
  <si>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</si>
  <si>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Sor-szám</t>
  </si>
  <si>
    <t>Közvilágítás</t>
  </si>
  <si>
    <t>Községgazdálkodás</t>
  </si>
  <si>
    <t>Közfoglalkoztatás</t>
  </si>
  <si>
    <t>Egyes szociális feladat támogatása</t>
  </si>
  <si>
    <t>Önkormányzat normatív támogatása</t>
  </si>
  <si>
    <t>Önkormányzat Intézmények nélkül</t>
  </si>
  <si>
    <t>Felhalm. és tőke jell.bev.</t>
  </si>
  <si>
    <t>Létszám fő</t>
  </si>
  <si>
    <t>Dologi, egyéb kiadás</t>
  </si>
  <si>
    <t>Munkaad.  terhelő járulékok</t>
  </si>
  <si>
    <t>Önkormányzat egyéb kiadása</t>
  </si>
  <si>
    <t>Tartalék</t>
  </si>
  <si>
    <t>Temetőfenntartás</t>
  </si>
  <si>
    <t>Falugondnoki szolgálat</t>
  </si>
  <si>
    <t>Támogatás értékű műk.kiadás</t>
  </si>
  <si>
    <t xml:space="preserve">Kölcsönök visszatérülése </t>
  </si>
  <si>
    <t>Egyéb sajátos bevétel</t>
  </si>
  <si>
    <t>Függő bevétel</t>
  </si>
  <si>
    <t>Korrigált nyitó pénzkészlet</t>
  </si>
  <si>
    <t>Függő kiadások</t>
  </si>
  <si>
    <t>Záró pénzkészlet</t>
  </si>
  <si>
    <t xml:space="preserve"> ezer Ft</t>
  </si>
  <si>
    <t xml:space="preserve"> Hegyesd község Önkormányzat</t>
  </si>
  <si>
    <t>Cím</t>
  </si>
  <si>
    <t>Tapolca Polgárvédelem támogatása</t>
  </si>
  <si>
    <t>Monostorapáti Fogászat műk. Támogatása</t>
  </si>
  <si>
    <t>Művészetek Völgye KF Általános Iskola tám.</t>
  </si>
  <si>
    <t>Közös Fenntartású Napköziotthonos Óvoda tám.</t>
  </si>
  <si>
    <t>Tapolca és körny.kistérs. Ped. Szakszolg. támogatása</t>
  </si>
  <si>
    <t>Tapolca és körny.kistérs. Házi orvosi ügyelet. támogatása</t>
  </si>
  <si>
    <t>Tapolca Tűzoltó Egyesület tám.</t>
  </si>
  <si>
    <t>Monostorapáti Körjegyzőség műk. támogatása</t>
  </si>
  <si>
    <t>TÁMOGATÁSOK ÖSSZESEN</t>
  </si>
  <si>
    <t>Tartalékok</t>
  </si>
  <si>
    <t>Általános tartalék</t>
  </si>
  <si>
    <t>ezer Ft</t>
  </si>
  <si>
    <t>Alcim</t>
  </si>
  <si>
    <t>I</t>
  </si>
  <si>
    <t>Kiadások összesen</t>
  </si>
  <si>
    <t>Önkormányzati rendsz. pénzbeli ell.</t>
  </si>
  <si>
    <t>Önkormányzati természetbeni ell.</t>
  </si>
  <si>
    <t>Önkormányzat igazgatási tevék.</t>
  </si>
  <si>
    <t>Közművelődési tevékenység tám.</t>
  </si>
  <si>
    <t>Önkormányzati eseti pénzbeli ell.</t>
  </si>
  <si>
    <t>Települési hulladék begyűjt., elszáll.</t>
  </si>
  <si>
    <t>2 cím összesen (1-11 sorszám)</t>
  </si>
  <si>
    <t>Magánszemélyek kommunális adója</t>
  </si>
  <si>
    <t>Iparűzési adó</t>
  </si>
  <si>
    <t>Személyi jövedelemadó</t>
  </si>
  <si>
    <t>Gépjármaűdó</t>
  </si>
  <si>
    <t>Termőföld bérbeadásból szárm.  SZJA</t>
  </si>
  <si>
    <t xml:space="preserve">2. melléklet Hegyesd község Önkormányzata Képviselő-testületének </t>
  </si>
  <si>
    <t xml:space="preserve">3. melléklet Hegyesd község Önkormányzata Képviselő-testületének </t>
  </si>
  <si>
    <t xml:space="preserve">4. melléklet Hegyesd község Önkormányzata Képviselő-testületének </t>
  </si>
  <si>
    <t>Rendes</t>
  </si>
  <si>
    <t>Rendkívüli</t>
  </si>
  <si>
    <t>bevétel</t>
  </si>
  <si>
    <t>Működési bevételek</t>
  </si>
  <si>
    <t>int.működési bevétel</t>
  </si>
  <si>
    <t>önkormányzat sajátos bevétele</t>
  </si>
  <si>
    <t>önkormányzat költségvetési támogatása</t>
  </si>
  <si>
    <t>támogatás értékű működési bevétel</t>
  </si>
  <si>
    <t>működési célú átvett pe. államháztart.kívül</t>
  </si>
  <si>
    <t>működési pénzmaradvány</t>
  </si>
  <si>
    <t>Felhalmozási célú bevétel</t>
  </si>
  <si>
    <t>tárgyi eszköz imm.értékesítés</t>
  </si>
  <si>
    <t>állami támogatás felhalmozási célra</t>
  </si>
  <si>
    <t>támogatás értékű felhalmozási bevétel</t>
  </si>
  <si>
    <t>Felhalmozási célú átvett pe. államházt.kívül</t>
  </si>
  <si>
    <t>felhalmozási pénzmaradvány</t>
  </si>
  <si>
    <t>felhalmozási célra-kölcs. visszafizetés</t>
  </si>
  <si>
    <t>Működési kiadások</t>
  </si>
  <si>
    <t>személyi juttatások</t>
  </si>
  <si>
    <t>munkaadókat terhelő járulékok</t>
  </si>
  <si>
    <t>dologi kiadások</t>
  </si>
  <si>
    <t>társadalom-szocpol. juttatás</t>
  </si>
  <si>
    <t>működési célú pénz átadás államházt.kívül</t>
  </si>
  <si>
    <t>támogatás értékű működési kiadás</t>
  </si>
  <si>
    <t>likvid-hitel kiadásai</t>
  </si>
  <si>
    <t>Felhalmozási célú kiadások</t>
  </si>
  <si>
    <t>Függő kiadás</t>
  </si>
  <si>
    <t>Pénzkészlet</t>
  </si>
  <si>
    <t>KIADÁSOK FŐÖSSZEGE</t>
  </si>
  <si>
    <t>Költségvetési bevételek és kiadások különbsége</t>
  </si>
  <si>
    <t>Finanszírozási pénzügyi műveletek különbsége</t>
  </si>
  <si>
    <t>Költségvetési hiány összege</t>
  </si>
  <si>
    <t>Finanszírozási bevételek</t>
  </si>
  <si>
    <t>közhatalmi bevételek</t>
  </si>
  <si>
    <t>felhalmozási saját bevétele</t>
  </si>
  <si>
    <t>Működési tartalék</t>
  </si>
  <si>
    <t>felhalmozási tartalék</t>
  </si>
  <si>
    <t>kölcsön nyújtás</t>
  </si>
  <si>
    <t>Közhatalmi bevételek</t>
  </si>
  <si>
    <t xml:space="preserve">Működési bevételek </t>
  </si>
  <si>
    <t>Felhalmozási bevételek</t>
  </si>
  <si>
    <t>Egyéb központi támogatás</t>
  </si>
  <si>
    <t>Működési célú</t>
  </si>
  <si>
    <t>Felhalmozási célú</t>
  </si>
  <si>
    <t>Céltartalék</t>
  </si>
  <si>
    <t>TARTALÉKOK ÖSSZESEN</t>
  </si>
  <si>
    <t>J</t>
  </si>
  <si>
    <t>K</t>
  </si>
  <si>
    <t>Felhalmozási kiadás</t>
  </si>
  <si>
    <t>BEVÉTELEK FŐÖSSZEGE :( 17,18,19 sor)</t>
  </si>
  <si>
    <t xml:space="preserve">2012. évi előirányzat </t>
  </si>
  <si>
    <t>2012.évi  előirányzat</t>
  </si>
  <si>
    <t>2012. évi  előirányzat</t>
  </si>
  <si>
    <t>2012. évi eredeti előirányzat</t>
  </si>
  <si>
    <t>felhalmozási  célú pe. átadás  áh. belülre</t>
  </si>
  <si>
    <t>Alcím</t>
  </si>
  <si>
    <t>Alszám</t>
  </si>
  <si>
    <t>BEVÉTELEK ÖSSZESEN (1+2 )</t>
  </si>
  <si>
    <t>KIADÁSOK ÖSSZEGE  (1+2 )</t>
  </si>
  <si>
    <t>Hegyesd község Önkormányzat  2012. évi összevont  Mérlege</t>
  </si>
  <si>
    <t>2012. évi bevétel</t>
  </si>
  <si>
    <t>jogcím</t>
  </si>
  <si>
    <t>Önkorm. sajátos műk.bev.</t>
  </si>
  <si>
    <t xml:space="preserve">Támogatások </t>
  </si>
  <si>
    <t xml:space="preserve">Támogatás értékű műk. bevét. </t>
  </si>
  <si>
    <t xml:space="preserve">Támogatás értékű  fel.bevét. </t>
  </si>
  <si>
    <t>Véglegesen átvett pénzeszközök működési célra</t>
  </si>
  <si>
    <t>Véglegesen átvett pénzeszközök felhalm.-i célra</t>
  </si>
  <si>
    <t>Bevételek Összesen (1-11 cím)</t>
  </si>
  <si>
    <t>Belső finanszírozás(pénzmaradvány )</t>
  </si>
  <si>
    <t>Külső finanszírozás(hitel )</t>
  </si>
  <si>
    <t xml:space="preserve">Bevételek főösszege </t>
  </si>
  <si>
    <t xml:space="preserve">KIADÁSOK ÖSSZESEN </t>
  </si>
  <si>
    <t xml:space="preserve">KIADÁSOK FŐÖSSZEGE </t>
  </si>
  <si>
    <t xml:space="preserve">                                              Hegyesd Önkormányzat 2012. évi költségvetés bevételei és kiadásai                                                                 </t>
  </si>
  <si>
    <t xml:space="preserve">2012. évi  kiadási előirányzata  </t>
  </si>
  <si>
    <t>2012. évi  támogatásai</t>
  </si>
  <si>
    <t>2012. évi  tartalékai</t>
  </si>
  <si>
    <t xml:space="preserve">1. melléklet Hegyesd község Önkormányzata Képviselő-testületének </t>
  </si>
  <si>
    <t xml:space="preserve">1/a. melléklet Hegyesd község Önkormányzata Képviselő-testületének </t>
  </si>
  <si>
    <t>Jogcím</t>
  </si>
  <si>
    <t xml:space="preserve">                                              Hegyesd Önkormányzat 2012. évi költségvetés bevételei                            </t>
  </si>
  <si>
    <t>Egyéb műdödési célú  tám., kiadás</t>
  </si>
  <si>
    <t>1-5 cím összesen</t>
  </si>
  <si>
    <t>Felhalmozási kiadások</t>
  </si>
  <si>
    <t xml:space="preserve">Támogatás értékű műk. kiadás </t>
  </si>
  <si>
    <t>felújítási kiadás beruházás</t>
  </si>
  <si>
    <t>1-3 cím összesen</t>
  </si>
  <si>
    <t xml:space="preserve">2012. évi módosított  előirányzat </t>
  </si>
  <si>
    <t>Központi előirányzat módosítás</t>
  </si>
  <si>
    <t>Saját hatáskörű előirányzat módosítás</t>
  </si>
  <si>
    <t>Képv.test.hat. előirányzat módosítás</t>
  </si>
  <si>
    <t>Dologi kiadások</t>
  </si>
  <si>
    <t xml:space="preserve">7/b. melléklet Hegyesd község Önkormányzata Képviselő-testületének </t>
  </si>
  <si>
    <t xml:space="preserve">                       7/b számú melléklet</t>
  </si>
  <si>
    <t>Előző évi</t>
  </si>
  <si>
    <t>Tárgyév</t>
  </si>
  <si>
    <t>Változás</t>
  </si>
  <si>
    <t>F O R R Á S O K</t>
  </si>
  <si>
    <t>(nyitó)</t>
  </si>
  <si>
    <t>%-a</t>
  </si>
  <si>
    <t>állományi érték</t>
  </si>
  <si>
    <t xml:space="preserve">Tartós  tőke </t>
  </si>
  <si>
    <t xml:space="preserve">Tőkeváltozások </t>
  </si>
  <si>
    <t>SAJÁT TŐKE ÖSSZESEN (1-2 elszám)</t>
  </si>
  <si>
    <t>Költségvetési tartalék elszámolása</t>
  </si>
  <si>
    <t>Rövid lejáratú hitelek</t>
  </si>
  <si>
    <t>Egyéb rövid lejáratú kötelezettségek</t>
  </si>
  <si>
    <t>Ebből: - helyi adó túlfizetés</t>
  </si>
  <si>
    <t>Rövid lejáratú kötelezettségek összesen</t>
  </si>
  <si>
    <t>Passzív függő elszámolások</t>
  </si>
  <si>
    <t>Passzív átfutó elszámolások</t>
  </si>
  <si>
    <t>Passzív kiegyenlítő elszám. ktsg. vetésen kívüli</t>
  </si>
  <si>
    <t>Egyéb  passzív pénzügyi elszámolások össz.</t>
  </si>
  <si>
    <t>KÖTELEZETTSÉGEK ÖSSZESEN (3,4  alszám)</t>
  </si>
  <si>
    <t>FORRÁSOK ÖSSZESEN:                         (3,5,14 sorszám)</t>
  </si>
  <si>
    <t xml:space="preserve">7/a. melléklet Hegyesd község Önkormányzata Képviselő-testületének </t>
  </si>
  <si>
    <t>HEGYESD KÖZSÉG ÖNKORMÁNYZAT</t>
  </si>
  <si>
    <t>7/a számú melléklet</t>
  </si>
  <si>
    <t>Alszáma</t>
  </si>
  <si>
    <t>E S Z K Ö Z Ö K</t>
  </si>
  <si>
    <t>Szellemi termékek</t>
  </si>
  <si>
    <t>Immateriális javak összesen</t>
  </si>
  <si>
    <t>Ingatlanok</t>
  </si>
  <si>
    <t>Gépek, berendezések és felszerelések</t>
  </si>
  <si>
    <t>Járművek</t>
  </si>
  <si>
    <t>Beruházások, felújítások</t>
  </si>
  <si>
    <t>Tárgyi  eszközök összesen</t>
  </si>
  <si>
    <t>Egyéb tartós részesedés</t>
  </si>
  <si>
    <t>Egyéb tartósan adott kölcsönök</t>
  </si>
  <si>
    <t>Befektetett pénzügyi eszközök összesen</t>
  </si>
  <si>
    <t>BEFEKTETETT ESZKÖZÖK ÖSSZESEN (1,2,3 alszám)</t>
  </si>
  <si>
    <t>Anyagok</t>
  </si>
  <si>
    <t>Készletek összesen</t>
  </si>
  <si>
    <t>Adósok</t>
  </si>
  <si>
    <t>Rövid lejáratú kölcsönök</t>
  </si>
  <si>
    <t>Egyéb követelések</t>
  </si>
  <si>
    <t>Követelések összesen</t>
  </si>
  <si>
    <t>Pénztárak, csekkek, betétkönyvek</t>
  </si>
  <si>
    <t>Költségvetési bankszámlák</t>
  </si>
  <si>
    <t>Idegen pénzeszközök számlái</t>
  </si>
  <si>
    <t>Pénzeszközök összesen:</t>
  </si>
  <si>
    <t>Aktív függő elszámolások</t>
  </si>
  <si>
    <t xml:space="preserve">Aktív átfutó elszámolások </t>
  </si>
  <si>
    <t>Egyéb aktív pénzügyi elszámolások összes</t>
  </si>
  <si>
    <t>FORGÓESZKÖZÖK ÖSSZESEN (4,5,6,7 alszám)</t>
  </si>
  <si>
    <t>ESZKÖZÖK ÖSSZESEN: (11+25 sorszám)</t>
  </si>
  <si>
    <t xml:space="preserve">6/b. melléklet Hegyesd község Önkormányzata Képviselő-testületének </t>
  </si>
  <si>
    <t>Intézmény megnevezése</t>
  </si>
  <si>
    <t>Bevételei többlet elmaradás</t>
  </si>
  <si>
    <t>Kiadási megtakarítás</t>
  </si>
  <si>
    <t>Finanszírozás miatti korrekció</t>
  </si>
  <si>
    <t>Tárgyévi pénzmaradvány</t>
  </si>
  <si>
    <t>Módosított pénzmaradvány</t>
  </si>
  <si>
    <t>normatív</t>
  </si>
  <si>
    <t>közp.tám.</t>
  </si>
  <si>
    <t>Kötelezettséggel terhelt</t>
  </si>
  <si>
    <t>Tartalékba helyezendő összeg</t>
  </si>
  <si>
    <t>Szabad pénzm</t>
  </si>
  <si>
    <t>Önkormányzat</t>
  </si>
  <si>
    <t xml:space="preserve">6/a. melléklet Hegyesd község Önkormányzata Képviselő-testületének </t>
  </si>
  <si>
    <t>Költségvetési bankszámlák záróegyenlege</t>
  </si>
  <si>
    <t>Pénztárok, betétkönyvek egyenlege</t>
  </si>
  <si>
    <t>Költségvet.aktív elsz. egyenlege (+)</t>
  </si>
  <si>
    <t>Költségvet.passzav elsz.egyenlege (-)</t>
  </si>
  <si>
    <t>Kv.aktív-passzív elsz. Egyenlege össz. (4+5)</t>
  </si>
  <si>
    <t>Tárgyévi pénzmaradvány (3+6)</t>
  </si>
  <si>
    <t>Előző évben (években) képz.tart.pénzmaradvány (-)</t>
  </si>
  <si>
    <t>Vállalk.tev.pénzmaradvány</t>
  </si>
  <si>
    <t>Tárgyévi helyesbített pénzmaradvány (7+8+9)</t>
  </si>
  <si>
    <t>Kv.kiutalatlan tám.miatti mód.</t>
  </si>
  <si>
    <t>Kv.pm.külön jogszabály alapján mód.tétel</t>
  </si>
  <si>
    <t>Váll.tevékenység miatt</t>
  </si>
  <si>
    <t>Módosított pénzmaradvány (10+11+12)</t>
  </si>
  <si>
    <t xml:space="preserve">2012. évi költségvetésének  zárszámadásáról szóló </t>
  </si>
  <si>
    <t>M É R L E G   2012.</t>
  </si>
  <si>
    <t>Költségvetési pénzmaradvány</t>
  </si>
  <si>
    <t>M É R L E G       2012.</t>
  </si>
  <si>
    <t>K I M U T A T Á S  a 2012. évi pénzmaradvány elszámolásáról</t>
  </si>
  <si>
    <t>Kv-i pénzmaradvány külön jogsz.mód.    tételek</t>
  </si>
  <si>
    <t>Módosított pénzmaradványból</t>
  </si>
  <si>
    <t>Hegyesd község Önkormányzat 2012. évi pénzmaradványa</t>
  </si>
  <si>
    <t xml:space="preserve">5. melléklet Hegyesd község Önkormányzata Képviselő-testületének </t>
  </si>
  <si>
    <t xml:space="preserve">2012. évi zárszámadásáról   szóló </t>
  </si>
  <si>
    <t xml:space="preserve">2012. évi zárszámadásáról szóló </t>
  </si>
  <si>
    <t>2012. évi teljesités</t>
  </si>
  <si>
    <t xml:space="preserve">2012. évi zárszámadásról szóló </t>
  </si>
  <si>
    <t>2012. évi teljesítés</t>
  </si>
  <si>
    <t>2012. évi teljesítés %</t>
  </si>
  <si>
    <t>ezer FT</t>
  </si>
  <si>
    <t xml:space="preserve">2013. évi zárszámadásáról szóló </t>
  </si>
  <si>
    <t>3/2013.(IV.30.) önkormányzati rendeletéhez.</t>
  </si>
  <si>
    <t>3/2013 (IV.30.) önkormányzati rendeletéhez.</t>
  </si>
  <si>
    <t>3/2013.( IV.30.) önkormányzati rendeletéhez.</t>
  </si>
  <si>
    <t xml:space="preserve"> 3/2013.(IV.30.) önkormányzati rendeletéhez.</t>
  </si>
  <si>
    <t>3/2013.(IV.30. ) önkormányzati rendeletéhez.</t>
  </si>
  <si>
    <t>3/ 2013.(IV.30.) önkormányzati rendeletéhez.</t>
  </si>
  <si>
    <t>3/2013.(IV.30.)  önkormányzati rendeletéhez.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</si>
</sst>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5" xfId="0" applyFont="1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16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/>
    <xf numFmtId="3" fontId="0" fillId="0" borderId="1" xfId="0" applyNumberFormat="1" applyFont="1" applyBorder="1"/>
    <xf numFmtId="3" fontId="2" fillId="0" borderId="1" xfId="0" applyNumberFormat="1" applyFont="1" applyBorder="1"/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0" borderId="0" xfId="0" applyFont="1" applyAlignment="1">
      <alignment horizontal="justify"/>
    </xf>
    <xf numFmtId="0" fontId="7" fillId="0" borderId="1" xfId="0" applyFont="1" applyBorder="1"/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justify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3" fontId="7" fillId="0" borderId="1" xfId="0" applyNumberFormat="1" applyFont="1" applyBorder="1" applyAlignment="1">
      <alignment horizontal="right" vertical="top" wrapText="1"/>
    </xf>
    <xf numFmtId="3" fontId="0" fillId="0" borderId="1" xfId="0" applyNumberFormat="1" applyBorder="1" applyAlignment="1">
      <alignment wrapText="1"/>
    </xf>
    <xf numFmtId="3" fontId="7" fillId="2" borderId="1" xfId="0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3" fontId="1" fillId="0" borderId="1" xfId="0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0" fontId="8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left" vertical="top" wrapText="1"/>
    </xf>
    <xf numFmtId="3" fontId="8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center" textRotation="88" wrapText="1"/>
    </xf>
    <xf numFmtId="0" fontId="0" fillId="0" borderId="1" xfId="0" applyBorder="1" applyAlignment="1">
      <alignment horizontal="right" vertical="center" textRotation="88" wrapText="1"/>
    </xf>
    <xf numFmtId="0" fontId="7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2"/>
  <sheetViews>
    <sheetView workbookViewId="0">
      <selection activeCell="A4" sqref="A4:C4"/>
    </sheetView>
  </sheetViews>
  <sheetFormatPr defaultRowHeight="15"/>
  <cols>
    <col min="1" max="1" width="9.140625" style="45"/>
    <col min="2" max="2" width="52.7109375" style="45" customWidth="1"/>
    <col min="3" max="3" width="18.28515625" style="45" customWidth="1"/>
    <col min="4" max="16384" width="9.140625" style="45"/>
  </cols>
  <sheetData>
    <row r="2" spans="1:3">
      <c r="A2" s="100" t="s">
        <v>230</v>
      </c>
      <c r="B2" s="100"/>
      <c r="C2" s="100"/>
    </row>
    <row r="3" spans="1:3">
      <c r="A3" s="100" t="s">
        <v>244</v>
      </c>
      <c r="B3" s="100"/>
      <c r="C3" s="100"/>
    </row>
    <row r="4" spans="1:3">
      <c r="A4" s="100" t="s">
        <v>261</v>
      </c>
      <c r="B4" s="100"/>
      <c r="C4" s="100"/>
    </row>
    <row r="6" spans="1:3">
      <c r="A6" s="100" t="s">
        <v>251</v>
      </c>
      <c r="B6" s="100"/>
      <c r="C6" s="100"/>
    </row>
    <row r="8" spans="1:3">
      <c r="A8" s="47" t="s">
        <v>0</v>
      </c>
      <c r="B8" s="47" t="s">
        <v>1</v>
      </c>
      <c r="C8" s="47"/>
    </row>
    <row r="9" spans="1:3">
      <c r="A9" s="47">
        <v>1</v>
      </c>
      <c r="B9" s="47" t="s">
        <v>231</v>
      </c>
      <c r="C9" s="51">
        <v>7928</v>
      </c>
    </row>
    <row r="10" spans="1:3">
      <c r="A10" s="47">
        <v>2</v>
      </c>
      <c r="B10" s="47" t="s">
        <v>232</v>
      </c>
      <c r="C10" s="51">
        <v>12</v>
      </c>
    </row>
    <row r="11" spans="1:3">
      <c r="A11" s="47">
        <v>3</v>
      </c>
      <c r="B11" s="47" t="s">
        <v>36</v>
      </c>
      <c r="C11" s="51">
        <f>SUM(C9:C10)</f>
        <v>7940</v>
      </c>
    </row>
    <row r="12" spans="1:3">
      <c r="A12" s="47">
        <v>4</v>
      </c>
      <c r="B12" s="47" t="s">
        <v>233</v>
      </c>
      <c r="C12" s="51">
        <v>25</v>
      </c>
    </row>
    <row r="13" spans="1:3">
      <c r="A13" s="47">
        <v>5</v>
      </c>
      <c r="B13" s="47" t="s">
        <v>234</v>
      </c>
      <c r="C13" s="51">
        <v>104</v>
      </c>
    </row>
    <row r="14" spans="1:3">
      <c r="A14" s="47">
        <v>6</v>
      </c>
      <c r="B14" s="47" t="s">
        <v>235</v>
      </c>
      <c r="C14" s="51">
        <v>-79</v>
      </c>
    </row>
    <row r="15" spans="1:3">
      <c r="A15" s="47">
        <v>7</v>
      </c>
      <c r="B15" s="47" t="s">
        <v>236</v>
      </c>
      <c r="C15" s="51">
        <v>7861</v>
      </c>
    </row>
    <row r="16" spans="1:3">
      <c r="A16" s="47">
        <v>8</v>
      </c>
      <c r="B16" s="47" t="s">
        <v>237</v>
      </c>
      <c r="C16" s="51">
        <v>-5389</v>
      </c>
    </row>
    <row r="17" spans="1:3">
      <c r="A17" s="47">
        <v>9</v>
      </c>
      <c r="B17" s="47" t="s">
        <v>238</v>
      </c>
      <c r="C17" s="51"/>
    </row>
    <row r="18" spans="1:3">
      <c r="A18" s="47">
        <v>10</v>
      </c>
      <c r="B18" s="47" t="s">
        <v>239</v>
      </c>
      <c r="C18" s="51">
        <f>SUM(C15:C17)</f>
        <v>2472</v>
      </c>
    </row>
    <row r="19" spans="1:3">
      <c r="A19" s="47">
        <v>11</v>
      </c>
      <c r="B19" s="47" t="s">
        <v>240</v>
      </c>
      <c r="C19" s="51"/>
    </row>
    <row r="20" spans="1:3">
      <c r="A20" s="47">
        <v>12</v>
      </c>
      <c r="B20" s="47" t="s">
        <v>241</v>
      </c>
      <c r="C20" s="51"/>
    </row>
    <row r="21" spans="1:3">
      <c r="A21" s="47">
        <v>13</v>
      </c>
      <c r="B21" s="47" t="s">
        <v>242</v>
      </c>
      <c r="C21" s="51"/>
    </row>
    <row r="22" spans="1:3">
      <c r="A22" s="47">
        <v>14</v>
      </c>
      <c r="B22" s="47" t="s">
        <v>243</v>
      </c>
      <c r="C22" s="51">
        <f>SUM(C18:C20)</f>
        <v>2472</v>
      </c>
    </row>
  </sheetData>
  <mergeCells count="4">
    <mergeCell ref="A2:C2"/>
    <mergeCell ref="A3:C3"/>
    <mergeCell ref="A4:C4"/>
    <mergeCell ref="A6:C6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C19" sqref="C19"/>
    </sheetView>
  </sheetViews>
  <sheetFormatPr defaultRowHeight="15"/>
  <cols>
    <col min="1" max="1" width="5.42578125" style="45" customWidth="1"/>
    <col min="2" max="2" width="5" style="45" customWidth="1"/>
    <col min="3" max="3" width="39.85546875" style="45" customWidth="1"/>
    <col min="4" max="4" width="10.85546875" style="45" customWidth="1"/>
    <col min="5" max="5" width="9.85546875" style="45" customWidth="1"/>
    <col min="6" max="6" width="10.28515625" style="45" customWidth="1"/>
    <col min="7" max="16384" width="9.140625" style="45"/>
  </cols>
  <sheetData>
    <row r="1" spans="1:6">
      <c r="A1" s="100" t="s">
        <v>163</v>
      </c>
      <c r="B1" s="112"/>
      <c r="C1" s="112"/>
      <c r="D1" s="112"/>
      <c r="E1" s="112"/>
      <c r="F1" s="112"/>
    </row>
    <row r="2" spans="1:6">
      <c r="A2" s="100" t="s">
        <v>244</v>
      </c>
      <c r="B2" s="112"/>
      <c r="C2" s="112"/>
      <c r="D2" s="112"/>
      <c r="E2" s="112"/>
      <c r="F2" s="112"/>
    </row>
    <row r="3" spans="1:6">
      <c r="A3" s="100" t="s">
        <v>261</v>
      </c>
      <c r="B3" s="112"/>
      <c r="C3" s="112"/>
      <c r="D3" s="112"/>
      <c r="E3" s="112"/>
      <c r="F3" s="112"/>
    </row>
    <row r="7" spans="1:6" ht="15.75" customHeight="1">
      <c r="A7" s="113" t="s">
        <v>245</v>
      </c>
      <c r="B7" s="112"/>
      <c r="C7" s="112"/>
      <c r="D7" s="112"/>
      <c r="E7" s="112"/>
      <c r="F7" s="112"/>
    </row>
    <row r="8" spans="1:6" ht="36" customHeight="1">
      <c r="A8" s="78"/>
      <c r="B8" s="78"/>
      <c r="D8" s="45" t="s">
        <v>164</v>
      </c>
      <c r="E8" s="79"/>
      <c r="F8" s="79"/>
    </row>
    <row r="9" spans="1:6" ht="15.75">
      <c r="A9" s="114" t="s">
        <v>0</v>
      </c>
      <c r="B9" s="141" t="s">
        <v>126</v>
      </c>
      <c r="C9" s="80"/>
      <c r="D9" s="80" t="s">
        <v>165</v>
      </c>
      <c r="E9" s="115" t="s">
        <v>166</v>
      </c>
      <c r="F9" s="80" t="s">
        <v>167</v>
      </c>
    </row>
    <row r="10" spans="1:6" ht="15.75">
      <c r="A10" s="104"/>
      <c r="B10" s="142"/>
      <c r="C10" s="80" t="s">
        <v>168</v>
      </c>
      <c r="D10" s="80" t="s">
        <v>169</v>
      </c>
      <c r="E10" s="115"/>
      <c r="F10" s="80" t="s">
        <v>170</v>
      </c>
    </row>
    <row r="11" spans="1:6" ht="15.75">
      <c r="A11" s="104"/>
      <c r="B11" s="142"/>
      <c r="C11" s="80"/>
      <c r="D11" s="115" t="s">
        <v>171</v>
      </c>
      <c r="E11" s="115"/>
      <c r="F11" s="80"/>
    </row>
    <row r="12" spans="1:6" ht="15.75">
      <c r="A12" s="104"/>
      <c r="B12" s="142"/>
      <c r="C12" s="80" t="s">
        <v>6</v>
      </c>
      <c r="D12" s="80" t="s">
        <v>8</v>
      </c>
      <c r="E12" s="80" t="s">
        <v>9</v>
      </c>
      <c r="F12" s="80" t="s">
        <v>10</v>
      </c>
    </row>
    <row r="13" spans="1:6" ht="18.75" customHeight="1">
      <c r="A13" s="80">
        <v>1</v>
      </c>
      <c r="B13" s="80">
        <v>1</v>
      </c>
      <c r="C13" s="82" t="s">
        <v>172</v>
      </c>
      <c r="D13" s="97">
        <v>120184</v>
      </c>
      <c r="E13" s="97">
        <v>120185</v>
      </c>
      <c r="F13" s="83">
        <v>100</v>
      </c>
    </row>
    <row r="14" spans="1:6" ht="16.5" customHeight="1">
      <c r="A14" s="80">
        <v>2</v>
      </c>
      <c r="B14" s="80">
        <v>2</v>
      </c>
      <c r="C14" s="82" t="s">
        <v>173</v>
      </c>
      <c r="D14" s="97">
        <v>-8727</v>
      </c>
      <c r="E14" s="97">
        <v>-14513</v>
      </c>
      <c r="F14" s="83">
        <v>166</v>
      </c>
    </row>
    <row r="15" spans="1:6" ht="18" customHeight="1">
      <c r="A15" s="80">
        <v>3</v>
      </c>
      <c r="B15" s="80"/>
      <c r="C15" s="82" t="s">
        <v>174</v>
      </c>
      <c r="D15" s="97">
        <f>SUM(D13:D14)</f>
        <v>111457</v>
      </c>
      <c r="E15" s="97">
        <f>SUM(E13:E14)</f>
        <v>105672</v>
      </c>
      <c r="F15" s="83">
        <v>95</v>
      </c>
    </row>
    <row r="16" spans="1:6" ht="22.5" customHeight="1">
      <c r="A16" s="80">
        <v>4</v>
      </c>
      <c r="B16" s="80"/>
      <c r="C16" s="82" t="s">
        <v>175</v>
      </c>
      <c r="D16" s="97">
        <v>6863</v>
      </c>
      <c r="E16" s="97">
        <v>2472</v>
      </c>
      <c r="F16" s="83">
        <v>36</v>
      </c>
    </row>
    <row r="17" spans="1:6" ht="22.5" customHeight="1">
      <c r="A17" s="81">
        <v>6</v>
      </c>
      <c r="B17" s="81"/>
      <c r="C17" s="90" t="s">
        <v>246</v>
      </c>
      <c r="D17" s="97"/>
      <c r="E17" s="97">
        <v>5389</v>
      </c>
      <c r="F17" s="85"/>
    </row>
    <row r="18" spans="1:6" ht="18.75" customHeight="1">
      <c r="A18" s="80">
        <v>7</v>
      </c>
      <c r="B18" s="80"/>
      <c r="C18" s="82" t="s">
        <v>115</v>
      </c>
      <c r="D18" s="97">
        <f t="shared" ref="D18" si="0">SUM(D16)</f>
        <v>6863</v>
      </c>
      <c r="E18" s="97">
        <f>SUM(E16:E17)</f>
        <v>7861</v>
      </c>
      <c r="F18" s="83">
        <v>115</v>
      </c>
    </row>
    <row r="19" spans="1:6" ht="16.5" customHeight="1">
      <c r="A19" s="80">
        <v>8</v>
      </c>
      <c r="B19" s="80"/>
      <c r="C19" s="82" t="s">
        <v>176</v>
      </c>
      <c r="D19" s="97"/>
      <c r="E19" s="97"/>
      <c r="F19" s="83"/>
    </row>
    <row r="20" spans="1:6" ht="20.25" customHeight="1">
      <c r="A20" s="80">
        <v>9</v>
      </c>
      <c r="B20" s="80"/>
      <c r="C20" s="82" t="s">
        <v>177</v>
      </c>
      <c r="D20" s="97">
        <v>80</v>
      </c>
      <c r="E20" s="97">
        <v>58</v>
      </c>
      <c r="F20" s="84">
        <v>73</v>
      </c>
    </row>
    <row r="21" spans="1:6" ht="19.5" customHeight="1">
      <c r="A21" s="80">
        <v>10</v>
      </c>
      <c r="B21" s="80"/>
      <c r="C21" s="82" t="s">
        <v>178</v>
      </c>
      <c r="D21" s="97">
        <v>71</v>
      </c>
      <c r="E21" s="97">
        <v>44</v>
      </c>
      <c r="F21" s="83">
        <v>62</v>
      </c>
    </row>
    <row r="22" spans="1:6" ht="24" customHeight="1">
      <c r="A22" s="80">
        <v>11</v>
      </c>
      <c r="B22" s="80">
        <v>3</v>
      </c>
      <c r="C22" s="82" t="s">
        <v>179</v>
      </c>
      <c r="D22" s="97">
        <v>80</v>
      </c>
      <c r="E22" s="97">
        <v>58</v>
      </c>
      <c r="F22" s="83">
        <v>72</v>
      </c>
    </row>
    <row r="23" spans="1:6" ht="20.25" customHeight="1">
      <c r="A23" s="80">
        <v>12</v>
      </c>
      <c r="B23" s="80"/>
      <c r="C23" s="82" t="s">
        <v>180</v>
      </c>
      <c r="D23" s="51"/>
      <c r="E23" s="51">
        <v>104</v>
      </c>
      <c r="F23" s="47"/>
    </row>
    <row r="24" spans="1:6" ht="21" customHeight="1">
      <c r="A24" s="80">
        <v>13</v>
      </c>
      <c r="B24" s="80"/>
      <c r="C24" s="82" t="s">
        <v>181</v>
      </c>
      <c r="D24" s="97"/>
      <c r="E24" s="97"/>
      <c r="F24" s="83"/>
    </row>
    <row r="25" spans="1:6" ht="39" customHeight="1">
      <c r="A25" s="80">
        <v>14</v>
      </c>
      <c r="B25" s="80"/>
      <c r="C25" s="82" t="s">
        <v>182</v>
      </c>
      <c r="D25" s="97"/>
      <c r="E25" s="97"/>
      <c r="F25" s="83"/>
    </row>
    <row r="26" spans="1:6" ht="25.5" customHeight="1">
      <c r="A26" s="80">
        <v>15</v>
      </c>
      <c r="B26" s="80">
        <v>4</v>
      </c>
      <c r="C26" s="82" t="s">
        <v>183</v>
      </c>
      <c r="D26" s="97">
        <v>0</v>
      </c>
      <c r="E26" s="97">
        <v>104</v>
      </c>
      <c r="F26" s="83"/>
    </row>
    <row r="27" spans="1:6" ht="31.5" customHeight="1">
      <c r="A27" s="80">
        <v>16</v>
      </c>
      <c r="B27" s="80"/>
      <c r="C27" s="82" t="s">
        <v>184</v>
      </c>
      <c r="D27" s="97">
        <f t="shared" ref="D27" si="1">SUM(D22+D26)</f>
        <v>80</v>
      </c>
      <c r="E27" s="97">
        <f t="shared" ref="E27" si="2">SUM(E22+E26)</f>
        <v>162</v>
      </c>
      <c r="F27" s="83">
        <v>203</v>
      </c>
    </row>
    <row r="28" spans="1:6" ht="15" customHeight="1">
      <c r="A28" s="115">
        <v>17</v>
      </c>
      <c r="B28" s="115"/>
      <c r="C28" s="143" t="s">
        <v>185</v>
      </c>
      <c r="D28" s="108">
        <f t="shared" ref="D28:E28" si="3">SUM(D15+D18+D27)</f>
        <v>118400</v>
      </c>
      <c r="E28" s="108">
        <f t="shared" si="3"/>
        <v>113695</v>
      </c>
      <c r="F28" s="109">
        <v>96</v>
      </c>
    </row>
    <row r="29" spans="1:6">
      <c r="A29" s="115"/>
      <c r="B29" s="115"/>
      <c r="C29" s="144"/>
      <c r="D29" s="145"/>
      <c r="E29" s="145"/>
      <c r="F29" s="140"/>
    </row>
  </sheetData>
  <mergeCells count="14">
    <mergeCell ref="F28:F29"/>
    <mergeCell ref="A1:F1"/>
    <mergeCell ref="A2:F2"/>
    <mergeCell ref="A3:F3"/>
    <mergeCell ref="A7:F7"/>
    <mergeCell ref="A9:A12"/>
    <mergeCell ref="B9:B12"/>
    <mergeCell ref="E9:E10"/>
    <mergeCell ref="D11:E11"/>
    <mergeCell ref="A28:A29"/>
    <mergeCell ref="B28:B29"/>
    <mergeCell ref="C28:C29"/>
    <mergeCell ref="D28:D29"/>
    <mergeCell ref="E28:E2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A5" sqref="A5:L5"/>
    </sheetView>
  </sheetViews>
  <sheetFormatPr defaultRowHeight="15"/>
  <cols>
    <col min="1" max="1" width="4.5703125" style="45" customWidth="1"/>
    <col min="2" max="2" width="17.28515625" style="45" customWidth="1"/>
    <col min="3" max="3" width="6.85546875" style="45" customWidth="1"/>
    <col min="4" max="4" width="6.28515625" style="45" customWidth="1"/>
    <col min="5" max="5" width="4.5703125" style="45" customWidth="1"/>
    <col min="6" max="6" width="6.140625" style="45" customWidth="1"/>
    <col min="7" max="7" width="5.85546875" style="45" customWidth="1"/>
    <col min="8" max="8" width="5.140625" style="45" customWidth="1"/>
    <col min="9" max="9" width="6.28515625" style="45" customWidth="1"/>
    <col min="10" max="10" width="6.7109375" style="45" customWidth="1"/>
    <col min="11" max="11" width="7.5703125" style="45" customWidth="1"/>
    <col min="12" max="16384" width="9.140625" style="45"/>
  </cols>
  <sheetData>
    <row r="1" spans="1:12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>
      <c r="A3" s="102" t="s">
        <v>217</v>
      </c>
      <c r="B3" s="102"/>
      <c r="C3" s="102"/>
      <c r="D3" s="103"/>
      <c r="E3" s="103"/>
      <c r="F3" s="103"/>
      <c r="G3" s="103"/>
      <c r="H3" s="103"/>
      <c r="I3" s="103"/>
      <c r="J3" s="103"/>
      <c r="K3" s="103"/>
      <c r="L3" s="103"/>
    </row>
    <row r="4" spans="1:12">
      <c r="A4" s="102" t="s">
        <v>244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>
      <c r="A5" s="102" t="s">
        <v>262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12">
      <c r="A7" s="102" t="s">
        <v>248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</row>
    <row r="8" spans="1:1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</row>
    <row r="9" spans="1:12" ht="135">
      <c r="A9" s="104" t="s">
        <v>0</v>
      </c>
      <c r="B9" s="101" t="s">
        <v>218</v>
      </c>
      <c r="C9" s="104" t="s">
        <v>219</v>
      </c>
      <c r="D9" s="104" t="s">
        <v>220</v>
      </c>
      <c r="E9" s="104" t="s">
        <v>221</v>
      </c>
      <c r="F9" s="104" t="s">
        <v>222</v>
      </c>
      <c r="G9" s="101" t="s">
        <v>249</v>
      </c>
      <c r="H9" s="101"/>
      <c r="I9" s="92" t="s">
        <v>223</v>
      </c>
      <c r="J9" s="101" t="s">
        <v>250</v>
      </c>
      <c r="K9" s="101"/>
      <c r="L9" s="101"/>
    </row>
    <row r="10" spans="1:12" ht="129" customHeight="1">
      <c r="A10" s="105"/>
      <c r="B10" s="105"/>
      <c r="C10" s="105"/>
      <c r="D10" s="105"/>
      <c r="E10" s="105"/>
      <c r="F10" s="105"/>
      <c r="G10" s="93" t="s">
        <v>224</v>
      </c>
      <c r="H10" s="93" t="s">
        <v>225</v>
      </c>
      <c r="I10" s="94"/>
      <c r="J10" s="92" t="s">
        <v>226</v>
      </c>
      <c r="K10" s="92" t="s">
        <v>227</v>
      </c>
      <c r="L10" s="92" t="s">
        <v>228</v>
      </c>
    </row>
    <row r="11" spans="1:12" ht="43.5" customHeight="1">
      <c r="A11" s="94">
        <v>1</v>
      </c>
      <c r="B11" s="94" t="s">
        <v>229</v>
      </c>
      <c r="C11" s="96">
        <v>-6826</v>
      </c>
      <c r="D11" s="96">
        <v>9298</v>
      </c>
      <c r="E11" s="96">
        <v>0</v>
      </c>
      <c r="F11" s="96">
        <v>2472</v>
      </c>
      <c r="G11" s="96">
        <v>0</v>
      </c>
      <c r="H11" s="96">
        <v>0</v>
      </c>
      <c r="I11" s="96">
        <v>2472</v>
      </c>
      <c r="J11" s="96">
        <v>0</v>
      </c>
      <c r="K11" s="96">
        <v>0</v>
      </c>
      <c r="L11" s="96">
        <v>2472</v>
      </c>
    </row>
  </sheetData>
  <mergeCells count="12">
    <mergeCell ref="G9:H9"/>
    <mergeCell ref="J9:L9"/>
    <mergeCell ref="A3:L3"/>
    <mergeCell ref="A4:L4"/>
    <mergeCell ref="A5:L5"/>
    <mergeCell ref="A7:L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1"/>
  <sheetViews>
    <sheetView zoomScaleNormal="100" workbookViewId="0">
      <selection activeCell="A3" sqref="A3:F3"/>
    </sheetView>
  </sheetViews>
  <sheetFormatPr defaultRowHeight="15"/>
  <cols>
    <col min="1" max="1" width="5.7109375" style="45" customWidth="1"/>
    <col min="2" max="2" width="5.42578125" style="45" customWidth="1"/>
    <col min="3" max="3" width="36.42578125" style="45" customWidth="1"/>
    <col min="4" max="4" width="13" style="45" customWidth="1"/>
    <col min="5" max="5" width="12.28515625" style="45" customWidth="1"/>
    <col min="6" max="6" width="12.42578125" style="45" customWidth="1"/>
    <col min="7" max="16384" width="9.140625" style="45"/>
  </cols>
  <sheetData>
    <row r="1" spans="1:6">
      <c r="A1" s="100" t="s">
        <v>186</v>
      </c>
      <c r="B1" s="112"/>
      <c r="C1" s="112"/>
      <c r="D1" s="112"/>
      <c r="E1" s="112"/>
      <c r="F1" s="112"/>
    </row>
    <row r="2" spans="1:6">
      <c r="A2" s="100" t="s">
        <v>244</v>
      </c>
      <c r="B2" s="112"/>
      <c r="C2" s="112"/>
      <c r="D2" s="112"/>
      <c r="E2" s="112"/>
      <c r="F2" s="112"/>
    </row>
    <row r="3" spans="1:6">
      <c r="A3" s="100" t="s">
        <v>263</v>
      </c>
      <c r="B3" s="112"/>
      <c r="C3" s="112"/>
      <c r="D3" s="112"/>
      <c r="E3" s="112"/>
      <c r="F3" s="112"/>
    </row>
    <row r="5" spans="1:6" ht="15.75">
      <c r="B5" s="113" t="s">
        <v>187</v>
      </c>
      <c r="C5" s="100"/>
      <c r="D5" s="100"/>
      <c r="E5" s="100"/>
      <c r="F5" s="100"/>
    </row>
    <row r="6" spans="1:6" ht="15.75">
      <c r="A6" s="86"/>
      <c r="B6" s="86"/>
    </row>
    <row r="7" spans="1:6" ht="15.75">
      <c r="B7" s="113" t="s">
        <v>247</v>
      </c>
      <c r="C7" s="100"/>
      <c r="D7" s="100"/>
      <c r="E7" s="100"/>
      <c r="F7" s="100"/>
    </row>
    <row r="8" spans="1:6" ht="15.75">
      <c r="A8" s="87"/>
      <c r="B8" s="87"/>
      <c r="C8" s="47"/>
      <c r="D8" s="47"/>
      <c r="E8" s="47" t="s">
        <v>188</v>
      </c>
      <c r="F8" s="47"/>
    </row>
    <row r="9" spans="1:6" ht="15.75">
      <c r="A9" s="114" t="s">
        <v>0</v>
      </c>
      <c r="B9" s="114" t="s">
        <v>189</v>
      </c>
      <c r="C9" s="80"/>
      <c r="D9" s="80" t="s">
        <v>165</v>
      </c>
      <c r="E9" s="115" t="s">
        <v>166</v>
      </c>
      <c r="F9" s="80" t="s">
        <v>167</v>
      </c>
    </row>
    <row r="10" spans="1:6" ht="15.75">
      <c r="A10" s="104"/>
      <c r="B10" s="104"/>
      <c r="C10" s="80" t="s">
        <v>190</v>
      </c>
      <c r="D10" s="80" t="s">
        <v>169</v>
      </c>
      <c r="E10" s="115"/>
      <c r="F10" s="80" t="s">
        <v>170</v>
      </c>
    </row>
    <row r="11" spans="1:6" ht="15.75">
      <c r="A11" s="104"/>
      <c r="B11" s="104"/>
      <c r="C11" s="80"/>
      <c r="D11" s="115" t="s">
        <v>171</v>
      </c>
      <c r="E11" s="115"/>
      <c r="F11" s="80"/>
    </row>
    <row r="12" spans="1:6" ht="15.75">
      <c r="A12" s="104"/>
      <c r="B12" s="104"/>
      <c r="C12" s="80" t="s">
        <v>6</v>
      </c>
      <c r="D12" s="80" t="s">
        <v>8</v>
      </c>
      <c r="E12" s="80" t="s">
        <v>9</v>
      </c>
      <c r="F12" s="80" t="s">
        <v>10</v>
      </c>
    </row>
    <row r="13" spans="1:6" ht="18.75" customHeight="1">
      <c r="A13" s="88">
        <v>1</v>
      </c>
      <c r="B13" s="88"/>
      <c r="C13" s="88" t="s">
        <v>191</v>
      </c>
      <c r="D13" s="95">
        <v>0</v>
      </c>
      <c r="E13" s="95">
        <v>0</v>
      </c>
      <c r="F13" s="89"/>
    </row>
    <row r="14" spans="1:6" ht="15.75" customHeight="1">
      <c r="A14" s="88">
        <v>2</v>
      </c>
      <c r="B14" s="88">
        <v>1</v>
      </c>
      <c r="C14" s="88" t="s">
        <v>192</v>
      </c>
      <c r="D14" s="95">
        <v>0</v>
      </c>
      <c r="E14" s="95">
        <v>0</v>
      </c>
      <c r="F14" s="89"/>
    </row>
    <row r="15" spans="1:6" ht="15" customHeight="1">
      <c r="A15" s="88">
        <v>3</v>
      </c>
      <c r="B15" s="88"/>
      <c r="C15" s="88" t="s">
        <v>193</v>
      </c>
      <c r="D15" s="95">
        <v>106577</v>
      </c>
      <c r="E15" s="95">
        <v>102661</v>
      </c>
      <c r="F15" s="89">
        <v>96</v>
      </c>
    </row>
    <row r="16" spans="1:6" ht="17.25" customHeight="1">
      <c r="A16" s="88">
        <v>4</v>
      </c>
      <c r="B16" s="88"/>
      <c r="C16" s="88" t="s">
        <v>194</v>
      </c>
      <c r="D16" s="95">
        <v>299</v>
      </c>
      <c r="E16" s="95">
        <v>109</v>
      </c>
      <c r="F16" s="89">
        <v>36</v>
      </c>
    </row>
    <row r="17" spans="1:6" ht="18" customHeight="1">
      <c r="A17" s="88">
        <v>5</v>
      </c>
      <c r="B17" s="88"/>
      <c r="C17" s="88" t="s">
        <v>195</v>
      </c>
      <c r="D17" s="95">
        <v>3793</v>
      </c>
      <c r="E17" s="95">
        <v>2162</v>
      </c>
      <c r="F17" s="89">
        <v>57</v>
      </c>
    </row>
    <row r="18" spans="1:6" ht="21" customHeight="1">
      <c r="A18" s="88">
        <v>6</v>
      </c>
      <c r="B18" s="88"/>
      <c r="C18" s="88" t="s">
        <v>196</v>
      </c>
      <c r="D18" s="95">
        <v>0</v>
      </c>
      <c r="E18" s="95">
        <v>0</v>
      </c>
      <c r="F18" s="89">
        <v>0</v>
      </c>
    </row>
    <row r="19" spans="1:6" ht="22.5" customHeight="1">
      <c r="A19" s="88">
        <v>7</v>
      </c>
      <c r="B19" s="88">
        <v>2</v>
      </c>
      <c r="C19" s="88" t="s">
        <v>197</v>
      </c>
      <c r="D19" s="95">
        <f>SUM(D14:D18)</f>
        <v>110669</v>
      </c>
      <c r="E19" s="95">
        <f>SUM(E14:E18)</f>
        <v>104932</v>
      </c>
      <c r="F19" s="89">
        <v>95</v>
      </c>
    </row>
    <row r="20" spans="1:6" ht="20.25" customHeight="1">
      <c r="A20" s="88">
        <v>8</v>
      </c>
      <c r="B20" s="88"/>
      <c r="C20" s="88" t="s">
        <v>198</v>
      </c>
      <c r="D20" s="95">
        <v>380</v>
      </c>
      <c r="E20" s="95">
        <v>380</v>
      </c>
      <c r="F20" s="89">
        <v>100</v>
      </c>
    </row>
    <row r="21" spans="1:6" ht="24" customHeight="1">
      <c r="A21" s="88">
        <v>9</v>
      </c>
      <c r="B21" s="88"/>
      <c r="C21" s="88" t="s">
        <v>199</v>
      </c>
      <c r="D21" s="95">
        <v>120</v>
      </c>
      <c r="E21" s="95">
        <v>90</v>
      </c>
      <c r="F21" s="89">
        <v>75</v>
      </c>
    </row>
    <row r="22" spans="1:6" ht="19.5" customHeight="1">
      <c r="A22" s="88">
        <v>10</v>
      </c>
      <c r="B22" s="88">
        <v>3</v>
      </c>
      <c r="C22" s="88" t="s">
        <v>200</v>
      </c>
      <c r="D22" s="95">
        <f>SUM(D20:D21)</f>
        <v>500</v>
      </c>
      <c r="E22" s="95">
        <f>SUM(E20:E21)</f>
        <v>470</v>
      </c>
      <c r="F22" s="89">
        <v>94</v>
      </c>
    </row>
    <row r="23" spans="1:6" ht="15" customHeight="1">
      <c r="A23" s="107">
        <v>11</v>
      </c>
      <c r="B23" s="107"/>
      <c r="C23" s="107" t="s">
        <v>201</v>
      </c>
      <c r="D23" s="108">
        <f>SUM(D14+D19+D22)</f>
        <v>111169</v>
      </c>
      <c r="E23" s="108">
        <f>SUM(E14+E19+E22)</f>
        <v>105402</v>
      </c>
      <c r="F23" s="109">
        <v>95</v>
      </c>
    </row>
    <row r="24" spans="1:6" ht="15.75" customHeight="1">
      <c r="A24" s="107"/>
      <c r="B24" s="107"/>
      <c r="C24" s="107"/>
      <c r="D24" s="108"/>
      <c r="E24" s="108"/>
      <c r="F24" s="109"/>
    </row>
    <row r="25" spans="1:6" ht="15.75">
      <c r="A25" s="88">
        <v>12</v>
      </c>
      <c r="B25" s="88"/>
      <c r="C25" s="88" t="s">
        <v>202</v>
      </c>
      <c r="D25" s="95">
        <v>0</v>
      </c>
      <c r="E25" s="95">
        <v>0</v>
      </c>
      <c r="F25" s="89">
        <v>0</v>
      </c>
    </row>
    <row r="26" spans="1:6" ht="15.75" customHeight="1">
      <c r="A26" s="88">
        <v>13</v>
      </c>
      <c r="B26" s="88">
        <v>4</v>
      </c>
      <c r="C26" s="88" t="s">
        <v>203</v>
      </c>
      <c r="D26" s="95">
        <v>0</v>
      </c>
      <c r="E26" s="95">
        <v>0</v>
      </c>
      <c r="F26" s="89">
        <v>0</v>
      </c>
    </row>
    <row r="27" spans="1:6" ht="15.75">
      <c r="A27" s="88">
        <v>14</v>
      </c>
      <c r="B27" s="88"/>
      <c r="C27" s="88" t="s">
        <v>204</v>
      </c>
      <c r="D27" s="95">
        <v>323</v>
      </c>
      <c r="E27" s="95">
        <v>298</v>
      </c>
      <c r="F27" s="89">
        <v>92</v>
      </c>
    </row>
    <row r="28" spans="1:6" ht="15.75" customHeight="1">
      <c r="A28" s="88">
        <v>15</v>
      </c>
      <c r="B28" s="88"/>
      <c r="C28" s="88" t="s">
        <v>205</v>
      </c>
      <c r="D28" s="95">
        <v>0</v>
      </c>
      <c r="E28" s="95">
        <v>0</v>
      </c>
      <c r="F28" s="89">
        <v>0</v>
      </c>
    </row>
    <row r="29" spans="1:6" ht="16.5" customHeight="1">
      <c r="A29" s="88">
        <v>16</v>
      </c>
      <c r="B29" s="88"/>
      <c r="C29" s="88" t="s">
        <v>206</v>
      </c>
      <c r="D29" s="95">
        <v>45</v>
      </c>
      <c r="E29" s="95">
        <v>30</v>
      </c>
      <c r="F29" s="89">
        <v>67</v>
      </c>
    </row>
    <row r="30" spans="1:6" ht="18" customHeight="1">
      <c r="A30" s="88">
        <v>17</v>
      </c>
      <c r="B30" s="88">
        <v>5</v>
      </c>
      <c r="C30" s="88" t="s">
        <v>207</v>
      </c>
      <c r="D30" s="95">
        <f>SUM(D25:D29)</f>
        <v>368</v>
      </c>
      <c r="E30" s="95">
        <f>SUM(E25:E29)</f>
        <v>328</v>
      </c>
      <c r="F30" s="89">
        <v>89</v>
      </c>
    </row>
    <row r="31" spans="1:6" ht="17.25" customHeight="1">
      <c r="A31" s="88">
        <v>18</v>
      </c>
      <c r="B31" s="88"/>
      <c r="C31" s="88" t="s">
        <v>208</v>
      </c>
      <c r="D31" s="95">
        <v>0</v>
      </c>
      <c r="E31" s="95">
        <v>12</v>
      </c>
      <c r="F31" s="89"/>
    </row>
    <row r="32" spans="1:6" ht="16.5" customHeight="1">
      <c r="A32" s="88">
        <v>19</v>
      </c>
      <c r="B32" s="88"/>
      <c r="C32" s="88" t="s">
        <v>209</v>
      </c>
      <c r="D32" s="95">
        <v>6863</v>
      </c>
      <c r="E32" s="95">
        <v>7928</v>
      </c>
      <c r="F32" s="89">
        <v>116</v>
      </c>
    </row>
    <row r="33" spans="1:6" ht="16.5" customHeight="1">
      <c r="A33" s="88">
        <v>20</v>
      </c>
      <c r="B33" s="88"/>
      <c r="C33" s="88" t="s">
        <v>210</v>
      </c>
      <c r="D33" s="95">
        <v>0</v>
      </c>
      <c r="E33" s="95">
        <v>0</v>
      </c>
      <c r="F33" s="89">
        <v>0</v>
      </c>
    </row>
    <row r="34" spans="1:6" ht="15.75" customHeight="1">
      <c r="A34" s="88">
        <v>21</v>
      </c>
      <c r="B34" s="88">
        <v>6</v>
      </c>
      <c r="C34" s="88" t="s">
        <v>211</v>
      </c>
      <c r="D34" s="95">
        <f>SUM(D31:D33)</f>
        <v>6863</v>
      </c>
      <c r="E34" s="95">
        <f>SUM(E31:E33)</f>
        <v>7940</v>
      </c>
      <c r="F34" s="89">
        <v>116</v>
      </c>
    </row>
    <row r="35" spans="1:6" ht="15.75" customHeight="1">
      <c r="A35" s="88">
        <v>22</v>
      </c>
      <c r="B35" s="88"/>
      <c r="C35" s="88" t="s">
        <v>212</v>
      </c>
      <c r="D35" s="95">
        <v>0</v>
      </c>
      <c r="E35" s="95">
        <v>25</v>
      </c>
      <c r="F35" s="89"/>
    </row>
    <row r="36" spans="1:6" ht="18.75" customHeight="1">
      <c r="A36" s="88">
        <v>23</v>
      </c>
      <c r="B36" s="88"/>
      <c r="C36" s="88" t="s">
        <v>213</v>
      </c>
      <c r="D36" s="95"/>
      <c r="E36" s="95"/>
      <c r="F36" s="89"/>
    </row>
    <row r="37" spans="1:6" ht="32.25" customHeight="1">
      <c r="A37" s="88">
        <v>24</v>
      </c>
      <c r="B37" s="88">
        <v>7</v>
      </c>
      <c r="C37" s="88" t="s">
        <v>214</v>
      </c>
      <c r="D37" s="95">
        <f>SUM(D35:D36)</f>
        <v>0</v>
      </c>
      <c r="E37" s="95">
        <f>SUM(E35:E36)</f>
        <v>25</v>
      </c>
      <c r="F37" s="89"/>
    </row>
    <row r="38" spans="1:6" ht="15" customHeight="1">
      <c r="A38" s="107">
        <v>25</v>
      </c>
      <c r="B38" s="107"/>
      <c r="C38" s="107" t="s">
        <v>215</v>
      </c>
      <c r="D38" s="108">
        <f>SUM(D26+D30+D34+D37)</f>
        <v>7231</v>
      </c>
      <c r="E38" s="108">
        <f>SUM(E26+E30+E34+E37)</f>
        <v>8293</v>
      </c>
      <c r="F38" s="109">
        <v>115</v>
      </c>
    </row>
    <row r="39" spans="1:6" ht="15" customHeight="1">
      <c r="A39" s="107"/>
      <c r="B39" s="107"/>
      <c r="C39" s="107"/>
      <c r="D39" s="108"/>
      <c r="E39" s="108"/>
      <c r="F39" s="109"/>
    </row>
    <row r="40" spans="1:6" ht="15" customHeight="1">
      <c r="A40" s="110">
        <v>26</v>
      </c>
      <c r="B40" s="110"/>
      <c r="C40" s="110" t="s">
        <v>216</v>
      </c>
      <c r="D40" s="111">
        <f t="shared" ref="D40:E40" si="0">SUM(D23+D38)</f>
        <v>118400</v>
      </c>
      <c r="E40" s="111">
        <f t="shared" si="0"/>
        <v>113695</v>
      </c>
      <c r="F40" s="106">
        <v>96</v>
      </c>
    </row>
    <row r="41" spans="1:6" ht="30" customHeight="1">
      <c r="A41" s="110"/>
      <c r="B41" s="110"/>
      <c r="C41" s="110"/>
      <c r="D41" s="111"/>
      <c r="E41" s="111"/>
      <c r="F41" s="106"/>
    </row>
  </sheetData>
  <mergeCells count="27">
    <mergeCell ref="F23:F24"/>
    <mergeCell ref="A1:F1"/>
    <mergeCell ref="A2:F2"/>
    <mergeCell ref="A3:F3"/>
    <mergeCell ref="B5:F5"/>
    <mergeCell ref="B7:F7"/>
    <mergeCell ref="A9:A12"/>
    <mergeCell ref="B9:B12"/>
    <mergeCell ref="E9:E10"/>
    <mergeCell ref="D11:E11"/>
    <mergeCell ref="A23:A24"/>
    <mergeCell ref="B23:B24"/>
    <mergeCell ref="C23:C24"/>
    <mergeCell ref="D23:D24"/>
    <mergeCell ref="E23:E24"/>
    <mergeCell ref="F40:F41"/>
    <mergeCell ref="A38:A39"/>
    <mergeCell ref="B38:B39"/>
    <mergeCell ref="C38:C39"/>
    <mergeCell ref="D38:D39"/>
    <mergeCell ref="E38:E39"/>
    <mergeCell ref="F38:F39"/>
    <mergeCell ref="A40:A41"/>
    <mergeCell ref="B40:B41"/>
    <mergeCell ref="C40:C41"/>
    <mergeCell ref="D40:D41"/>
    <mergeCell ref="E40:E41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47"/>
  <sheetViews>
    <sheetView workbookViewId="0">
      <selection activeCell="A6" sqref="A6:L6"/>
    </sheetView>
  </sheetViews>
  <sheetFormatPr defaultRowHeight="15"/>
  <cols>
    <col min="1" max="1" width="3.28515625" style="45" customWidth="1"/>
    <col min="2" max="2" width="4" style="45" customWidth="1"/>
    <col min="3" max="3" width="6" style="45" customWidth="1"/>
    <col min="4" max="4" width="6.140625" style="45" customWidth="1"/>
    <col min="5" max="5" width="38" style="45" customWidth="1"/>
    <col min="6" max="6" width="15.5703125" style="45" customWidth="1"/>
    <col min="7" max="7" width="15" style="45" customWidth="1"/>
    <col min="8" max="8" width="14.7109375" style="45" customWidth="1"/>
    <col min="9" max="9" width="14.85546875" style="45" customWidth="1"/>
    <col min="10" max="12" width="9.140625" style="45" hidden="1" customWidth="1"/>
    <col min="13" max="16384" width="9.140625" style="45"/>
  </cols>
  <sheetData>
    <row r="2" spans="1:12">
      <c r="A2" s="100" t="s">
        <v>67</v>
      </c>
      <c r="B2" s="100"/>
      <c r="C2" s="100"/>
      <c r="D2" s="112"/>
      <c r="E2" s="112"/>
      <c r="F2" s="112"/>
      <c r="G2" s="112"/>
      <c r="H2" s="112"/>
      <c r="I2" s="112"/>
    </row>
    <row r="3" spans="1:12">
      <c r="A3" s="100" t="s">
        <v>256</v>
      </c>
      <c r="B3" s="100"/>
      <c r="C3" s="100"/>
      <c r="D3" s="112"/>
      <c r="E3" s="112"/>
      <c r="F3" s="112"/>
      <c r="G3" s="112"/>
      <c r="H3" s="112"/>
      <c r="I3" s="112"/>
      <c r="J3" s="112"/>
      <c r="K3" s="112"/>
      <c r="L3" s="112"/>
    </row>
    <row r="4" spans="1:12">
      <c r="A4" s="100" t="s">
        <v>264</v>
      </c>
      <c r="B4" s="100"/>
      <c r="C4" s="100"/>
      <c r="D4" s="112"/>
      <c r="E4" s="112"/>
      <c r="F4" s="112"/>
      <c r="G4" s="112"/>
      <c r="H4" s="112"/>
      <c r="I4" s="112"/>
    </row>
    <row r="6" spans="1:12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>
      <c r="A7" s="117" t="s">
        <v>151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8" customHeight="1">
      <c r="A8" s="118" t="s">
        <v>0</v>
      </c>
      <c r="B8" s="58"/>
      <c r="C8" s="58"/>
      <c r="D8" s="60"/>
      <c r="E8" s="121" t="s">
        <v>1</v>
      </c>
      <c r="F8" s="124" t="s">
        <v>51</v>
      </c>
      <c r="G8" s="125"/>
      <c r="H8" s="125"/>
      <c r="I8" s="125"/>
      <c r="J8" s="126"/>
      <c r="K8" s="4"/>
      <c r="L8" s="4"/>
    </row>
    <row r="9" spans="1:12">
      <c r="A9" s="119"/>
      <c r="B9" s="59"/>
      <c r="C9" s="59"/>
      <c r="D9" s="21"/>
      <c r="E9" s="122"/>
      <c r="F9" s="127" t="s">
        <v>2</v>
      </c>
      <c r="G9" s="127"/>
      <c r="H9" s="127"/>
      <c r="I9" s="128"/>
      <c r="J9" s="5"/>
      <c r="K9" s="5"/>
      <c r="L9" s="5"/>
    </row>
    <row r="10" spans="1:12" ht="48.75" customHeight="1">
      <c r="A10" s="120"/>
      <c r="B10" s="22" t="s">
        <v>39</v>
      </c>
      <c r="C10" s="22" t="s">
        <v>125</v>
      </c>
      <c r="D10" s="22" t="s">
        <v>131</v>
      </c>
      <c r="E10" s="123"/>
      <c r="F10" s="42" t="s">
        <v>120</v>
      </c>
      <c r="G10" s="42" t="s">
        <v>158</v>
      </c>
      <c r="H10" s="42" t="s">
        <v>257</v>
      </c>
      <c r="I10" s="42" t="s">
        <v>258</v>
      </c>
      <c r="J10" s="5"/>
      <c r="K10" s="5"/>
      <c r="L10" s="5"/>
    </row>
    <row r="11" spans="1:12">
      <c r="A11" s="38" t="s">
        <v>6</v>
      </c>
      <c r="B11" s="38" t="s">
        <v>7</v>
      </c>
      <c r="C11" s="38" t="s">
        <v>8</v>
      </c>
      <c r="D11" s="57" t="s">
        <v>9</v>
      </c>
      <c r="E11" s="57" t="s">
        <v>10</v>
      </c>
      <c r="F11" s="57" t="s">
        <v>12</v>
      </c>
      <c r="G11" s="57" t="s">
        <v>117</v>
      </c>
      <c r="H11" s="57" t="s">
        <v>116</v>
      </c>
      <c r="I11" s="57" t="s">
        <v>117</v>
      </c>
      <c r="J11" s="5"/>
      <c r="K11" s="5"/>
      <c r="L11" s="5"/>
    </row>
    <row r="12" spans="1:12">
      <c r="A12" s="38">
        <v>1</v>
      </c>
      <c r="B12" s="57">
        <v>1</v>
      </c>
      <c r="C12" s="57"/>
      <c r="D12" s="57"/>
      <c r="E12" s="44" t="s">
        <v>108</v>
      </c>
      <c r="F12" s="64">
        <v>5</v>
      </c>
      <c r="G12" s="64">
        <v>14</v>
      </c>
      <c r="H12" s="64">
        <v>14</v>
      </c>
      <c r="I12" s="64">
        <v>100</v>
      </c>
      <c r="J12" s="5"/>
      <c r="K12" s="5"/>
      <c r="L12" s="5"/>
    </row>
    <row r="13" spans="1:12">
      <c r="A13" s="38">
        <v>2</v>
      </c>
      <c r="B13" s="38">
        <v>2</v>
      </c>
      <c r="C13" s="38"/>
      <c r="D13" s="38"/>
      <c r="E13" s="40" t="s">
        <v>109</v>
      </c>
      <c r="F13" s="65">
        <v>386</v>
      </c>
      <c r="G13" s="65">
        <v>474</v>
      </c>
      <c r="H13" s="65">
        <v>494</v>
      </c>
      <c r="I13" s="65">
        <v>104</v>
      </c>
      <c r="J13" s="5"/>
      <c r="K13" s="5"/>
      <c r="L13" s="5"/>
    </row>
    <row r="14" spans="1:12">
      <c r="A14" s="38">
        <v>3</v>
      </c>
      <c r="B14" s="38">
        <v>3</v>
      </c>
      <c r="C14" s="38"/>
      <c r="D14" s="38"/>
      <c r="E14" s="40" t="s">
        <v>110</v>
      </c>
      <c r="F14" s="65">
        <v>0</v>
      </c>
      <c r="G14" s="65">
        <v>211</v>
      </c>
      <c r="H14" s="65">
        <v>211</v>
      </c>
      <c r="I14" s="65">
        <v>100</v>
      </c>
      <c r="J14" s="5"/>
      <c r="K14" s="5"/>
      <c r="L14" s="5"/>
    </row>
    <row r="15" spans="1:12">
      <c r="A15" s="38">
        <v>4</v>
      </c>
      <c r="B15" s="38">
        <v>4</v>
      </c>
      <c r="C15" s="38"/>
      <c r="D15" s="38"/>
      <c r="E15" s="40" t="s">
        <v>132</v>
      </c>
      <c r="F15" s="65">
        <v>8047</v>
      </c>
      <c r="G15" s="65">
        <v>10299</v>
      </c>
      <c r="H15" s="65">
        <v>8669</v>
      </c>
      <c r="I15" s="65">
        <v>84</v>
      </c>
      <c r="J15" s="5"/>
      <c r="K15" s="5"/>
      <c r="L15" s="5"/>
    </row>
    <row r="16" spans="1:12">
      <c r="A16" s="38">
        <v>5</v>
      </c>
      <c r="B16" s="38"/>
      <c r="C16" s="38">
        <v>1</v>
      </c>
      <c r="D16" s="38"/>
      <c r="E16" s="40" t="s">
        <v>3</v>
      </c>
      <c r="F16" s="65">
        <v>1415</v>
      </c>
      <c r="G16" s="65">
        <v>2586</v>
      </c>
      <c r="H16" s="65">
        <v>1976</v>
      </c>
      <c r="I16" s="65">
        <v>76</v>
      </c>
      <c r="J16" s="5"/>
      <c r="K16" s="5"/>
      <c r="L16" s="5"/>
    </row>
    <row r="17" spans="1:12">
      <c r="A17" s="38">
        <v>6</v>
      </c>
      <c r="B17" s="38"/>
      <c r="C17" s="38"/>
      <c r="D17" s="38">
        <v>1</v>
      </c>
      <c r="E17" s="40" t="s">
        <v>62</v>
      </c>
      <c r="F17" s="65">
        <v>910</v>
      </c>
      <c r="G17" s="65">
        <v>1003</v>
      </c>
      <c r="H17" s="65">
        <v>817</v>
      </c>
      <c r="I17" s="65">
        <v>81</v>
      </c>
      <c r="J17" s="5"/>
      <c r="K17" s="5"/>
      <c r="L17" s="5"/>
    </row>
    <row r="18" spans="1:12">
      <c r="A18" s="38">
        <v>7</v>
      </c>
      <c r="B18" s="38"/>
      <c r="C18" s="38"/>
      <c r="D18" s="38">
        <v>2</v>
      </c>
      <c r="E18" s="40" t="s">
        <v>63</v>
      </c>
      <c r="F18" s="65">
        <v>505</v>
      </c>
      <c r="G18" s="65">
        <v>1583</v>
      </c>
      <c r="H18" s="65">
        <v>1159</v>
      </c>
      <c r="I18" s="65">
        <v>73</v>
      </c>
      <c r="J18" s="5"/>
      <c r="K18" s="5"/>
      <c r="L18" s="5"/>
    </row>
    <row r="19" spans="1:12">
      <c r="A19" s="38">
        <v>8</v>
      </c>
      <c r="B19" s="38"/>
      <c r="C19" s="38">
        <v>2</v>
      </c>
      <c r="D19" s="38"/>
      <c r="E19" s="40" t="s">
        <v>4</v>
      </c>
      <c r="F19" s="65">
        <v>6455</v>
      </c>
      <c r="G19" s="65">
        <v>6772</v>
      </c>
      <c r="H19" s="65">
        <v>6486</v>
      </c>
      <c r="I19" s="65">
        <v>96</v>
      </c>
      <c r="J19" s="5"/>
      <c r="K19" s="5"/>
      <c r="L19" s="5"/>
    </row>
    <row r="20" spans="1:12">
      <c r="A20" s="38">
        <v>9</v>
      </c>
      <c r="B20" s="38"/>
      <c r="C20" s="38"/>
      <c r="D20" s="38">
        <v>1</v>
      </c>
      <c r="E20" s="40" t="s">
        <v>64</v>
      </c>
      <c r="F20" s="65">
        <v>5602</v>
      </c>
      <c r="G20" s="65">
        <v>5602</v>
      </c>
      <c r="H20" s="65">
        <v>5602</v>
      </c>
      <c r="I20" s="65">
        <v>100</v>
      </c>
      <c r="J20" s="5"/>
      <c r="K20" s="5"/>
      <c r="L20" s="5"/>
    </row>
    <row r="21" spans="1:12">
      <c r="A21" s="38">
        <v>10</v>
      </c>
      <c r="B21" s="38"/>
      <c r="C21" s="38"/>
      <c r="D21" s="38">
        <v>2</v>
      </c>
      <c r="E21" s="40" t="s">
        <v>65</v>
      </c>
      <c r="F21" s="65">
        <v>850</v>
      </c>
      <c r="G21" s="65">
        <v>1170</v>
      </c>
      <c r="H21" s="65">
        <v>884</v>
      </c>
      <c r="I21" s="65">
        <v>76</v>
      </c>
      <c r="J21" s="5"/>
      <c r="K21" s="5"/>
      <c r="L21" s="5"/>
    </row>
    <row r="22" spans="1:12">
      <c r="A22" s="38">
        <v>11</v>
      </c>
      <c r="B22" s="38"/>
      <c r="C22" s="38"/>
      <c r="D22" s="38">
        <v>3</v>
      </c>
      <c r="E22" s="40" t="s">
        <v>66</v>
      </c>
      <c r="F22" s="65">
        <v>3</v>
      </c>
      <c r="G22" s="65">
        <v>0</v>
      </c>
      <c r="H22" s="65">
        <v>0</v>
      </c>
      <c r="I22" s="65">
        <v>0</v>
      </c>
      <c r="J22" s="5"/>
      <c r="K22" s="5"/>
      <c r="L22" s="5"/>
    </row>
    <row r="23" spans="1:12">
      <c r="A23" s="38">
        <v>12</v>
      </c>
      <c r="B23" s="38"/>
      <c r="C23" s="38">
        <v>3</v>
      </c>
      <c r="D23" s="38"/>
      <c r="E23" s="40" t="s">
        <v>32</v>
      </c>
      <c r="F23" s="65">
        <v>177</v>
      </c>
      <c r="G23" s="65">
        <v>853</v>
      </c>
      <c r="H23" s="65">
        <v>207</v>
      </c>
      <c r="I23" s="65">
        <v>24</v>
      </c>
      <c r="J23" s="5"/>
      <c r="K23" s="5"/>
      <c r="L23" s="5"/>
    </row>
    <row r="24" spans="1:12">
      <c r="A24" s="38">
        <v>13</v>
      </c>
      <c r="B24" s="38">
        <v>5</v>
      </c>
      <c r="C24" s="38"/>
      <c r="D24" s="38"/>
      <c r="E24" s="40" t="s">
        <v>133</v>
      </c>
      <c r="F24" s="65">
        <v>7266</v>
      </c>
      <c r="G24" s="65">
        <v>7553</v>
      </c>
      <c r="H24" s="65">
        <v>7570</v>
      </c>
      <c r="I24" s="65">
        <v>100</v>
      </c>
      <c r="J24" s="5"/>
      <c r="K24" s="5"/>
      <c r="L24" s="5"/>
    </row>
    <row r="25" spans="1:12">
      <c r="A25" s="38">
        <v>14</v>
      </c>
      <c r="B25" s="38"/>
      <c r="C25" s="38">
        <v>1</v>
      </c>
      <c r="D25" s="38"/>
      <c r="E25" s="40" t="s">
        <v>20</v>
      </c>
      <c r="F25" s="65">
        <v>6392</v>
      </c>
      <c r="G25" s="65">
        <v>6392</v>
      </c>
      <c r="H25" s="65">
        <v>6392</v>
      </c>
      <c r="I25" s="65">
        <v>100</v>
      </c>
      <c r="J25" s="5"/>
      <c r="K25" s="5"/>
      <c r="L25" s="5"/>
    </row>
    <row r="26" spans="1:12">
      <c r="A26" s="38">
        <v>15</v>
      </c>
      <c r="B26" s="38"/>
      <c r="C26" s="38">
        <v>2</v>
      </c>
      <c r="D26" s="38"/>
      <c r="E26" s="40" t="s">
        <v>5</v>
      </c>
      <c r="F26" s="65">
        <v>0</v>
      </c>
      <c r="G26" s="65">
        <v>9</v>
      </c>
      <c r="H26" s="65">
        <v>9</v>
      </c>
      <c r="I26" s="65">
        <v>100</v>
      </c>
      <c r="J26" s="5"/>
      <c r="K26" s="5"/>
      <c r="L26" s="5"/>
    </row>
    <row r="27" spans="1:12">
      <c r="A27" s="38">
        <v>16</v>
      </c>
      <c r="B27" s="38"/>
      <c r="C27" s="38">
        <v>3</v>
      </c>
      <c r="D27" s="38"/>
      <c r="E27" s="40" t="s">
        <v>111</v>
      </c>
      <c r="F27" s="65"/>
      <c r="G27" s="65">
        <v>278</v>
      </c>
      <c r="H27" s="65">
        <v>278</v>
      </c>
      <c r="I27" s="65">
        <v>100</v>
      </c>
      <c r="J27" s="5"/>
      <c r="K27" s="5"/>
      <c r="L27" s="5"/>
    </row>
    <row r="28" spans="1:12">
      <c r="A28" s="38">
        <v>17</v>
      </c>
      <c r="B28" s="38"/>
      <c r="C28" s="38">
        <v>4</v>
      </c>
      <c r="D28" s="38"/>
      <c r="E28" s="40" t="s">
        <v>19</v>
      </c>
      <c r="F28" s="65">
        <v>874</v>
      </c>
      <c r="G28" s="65">
        <v>874</v>
      </c>
      <c r="H28" s="65">
        <v>891</v>
      </c>
      <c r="I28" s="65">
        <v>102</v>
      </c>
      <c r="J28" s="5"/>
      <c r="K28" s="5"/>
      <c r="L28" s="5"/>
    </row>
    <row r="29" spans="1:12">
      <c r="A29" s="38">
        <v>18</v>
      </c>
      <c r="B29" s="38">
        <v>6</v>
      </c>
      <c r="C29" s="38"/>
      <c r="D29" s="38"/>
      <c r="E29" s="40" t="s">
        <v>22</v>
      </c>
      <c r="F29" s="65">
        <v>0</v>
      </c>
      <c r="G29" s="65">
        <v>0</v>
      </c>
      <c r="H29" s="65">
        <v>0</v>
      </c>
      <c r="I29" s="65">
        <v>0</v>
      </c>
      <c r="J29" s="5"/>
      <c r="K29" s="5"/>
      <c r="L29" s="5"/>
    </row>
    <row r="30" spans="1:12">
      <c r="A30" s="38">
        <v>19</v>
      </c>
      <c r="B30" s="38">
        <v>7</v>
      </c>
      <c r="C30" s="38"/>
      <c r="D30" s="38"/>
      <c r="E30" s="40" t="s">
        <v>134</v>
      </c>
      <c r="F30" s="65">
        <v>488</v>
      </c>
      <c r="G30" s="65">
        <v>831</v>
      </c>
      <c r="H30" s="65">
        <v>987</v>
      </c>
      <c r="I30" s="65">
        <v>119</v>
      </c>
      <c r="J30" s="5"/>
      <c r="K30" s="5"/>
      <c r="L30" s="5"/>
    </row>
    <row r="31" spans="1:12">
      <c r="A31" s="38">
        <v>20</v>
      </c>
      <c r="B31" s="38">
        <v>8</v>
      </c>
      <c r="C31" s="38"/>
      <c r="D31" s="38"/>
      <c r="E31" s="40" t="s">
        <v>135</v>
      </c>
      <c r="F31" s="65">
        <v>0</v>
      </c>
      <c r="G31" s="65">
        <v>0</v>
      </c>
      <c r="H31" s="65">
        <v>0</v>
      </c>
      <c r="I31" s="65"/>
      <c r="J31" s="5"/>
      <c r="K31" s="5"/>
      <c r="L31" s="5"/>
    </row>
    <row r="32" spans="1:12">
      <c r="A32" s="118" t="s">
        <v>0</v>
      </c>
      <c r="B32" s="68"/>
      <c r="C32" s="68"/>
      <c r="D32" s="70"/>
      <c r="E32" s="121" t="s">
        <v>1</v>
      </c>
      <c r="F32" s="124" t="s">
        <v>51</v>
      </c>
      <c r="G32" s="125"/>
      <c r="H32" s="125"/>
      <c r="I32" s="125"/>
      <c r="J32" s="126"/>
      <c r="K32" s="5"/>
      <c r="L32" s="5"/>
    </row>
    <row r="33" spans="1:12">
      <c r="A33" s="119"/>
      <c r="B33" s="69"/>
      <c r="C33" s="69"/>
      <c r="D33" s="21"/>
      <c r="E33" s="122"/>
      <c r="F33" s="127" t="s">
        <v>2</v>
      </c>
      <c r="G33" s="127"/>
      <c r="H33" s="127"/>
      <c r="I33" s="128"/>
      <c r="J33" s="5"/>
      <c r="K33" s="5"/>
      <c r="L33" s="5"/>
    </row>
    <row r="34" spans="1:12" ht="38.25">
      <c r="A34" s="120"/>
      <c r="B34" s="22" t="s">
        <v>39</v>
      </c>
      <c r="C34" s="22" t="s">
        <v>125</v>
      </c>
      <c r="D34" s="22" t="s">
        <v>131</v>
      </c>
      <c r="E34" s="123"/>
      <c r="F34" s="42" t="s">
        <v>120</v>
      </c>
      <c r="G34" s="42" t="s">
        <v>158</v>
      </c>
      <c r="H34" s="42" t="s">
        <v>257</v>
      </c>
      <c r="I34" s="42" t="s">
        <v>258</v>
      </c>
      <c r="J34" s="5"/>
      <c r="K34" s="5"/>
      <c r="L34" s="5"/>
    </row>
    <row r="35" spans="1:12">
      <c r="A35" s="38">
        <v>21</v>
      </c>
      <c r="B35" s="38">
        <v>9</v>
      </c>
      <c r="C35" s="38"/>
      <c r="D35" s="38"/>
      <c r="E35" s="40" t="s">
        <v>31</v>
      </c>
      <c r="F35" s="65">
        <v>45</v>
      </c>
      <c r="G35" s="65">
        <v>45</v>
      </c>
      <c r="H35" s="65">
        <v>45</v>
      </c>
      <c r="I35" s="65">
        <v>100</v>
      </c>
      <c r="J35" s="5"/>
      <c r="K35" s="5"/>
      <c r="L35" s="5"/>
    </row>
    <row r="36" spans="1:12">
      <c r="A36" s="38">
        <v>22</v>
      </c>
      <c r="B36" s="38">
        <v>10</v>
      </c>
      <c r="C36" s="38"/>
      <c r="D36" s="38"/>
      <c r="E36" s="40" t="s">
        <v>136</v>
      </c>
      <c r="F36" s="65">
        <v>0</v>
      </c>
      <c r="G36" s="65">
        <v>10</v>
      </c>
      <c r="H36" s="65">
        <v>10</v>
      </c>
      <c r="I36" s="65">
        <v>100</v>
      </c>
      <c r="J36" s="5"/>
      <c r="K36" s="5"/>
      <c r="L36" s="5"/>
    </row>
    <row r="37" spans="1:12">
      <c r="A37" s="38">
        <v>23</v>
      </c>
      <c r="B37" s="38">
        <v>11</v>
      </c>
      <c r="C37" s="38"/>
      <c r="D37" s="38"/>
      <c r="E37" s="40" t="s">
        <v>137</v>
      </c>
      <c r="F37" s="65">
        <v>0</v>
      </c>
      <c r="G37" s="65">
        <v>100</v>
      </c>
      <c r="H37" s="65">
        <v>100</v>
      </c>
      <c r="I37" s="65">
        <v>100</v>
      </c>
      <c r="J37" s="5"/>
      <c r="K37" s="5"/>
      <c r="L37" s="5"/>
    </row>
    <row r="38" spans="1:12">
      <c r="A38" s="38">
        <v>24</v>
      </c>
      <c r="B38" s="38"/>
      <c r="C38" s="38"/>
      <c r="D38" s="38"/>
      <c r="E38" s="40" t="s">
        <v>138</v>
      </c>
      <c r="F38" s="65">
        <f t="shared" ref="F38:H38" si="0">SUM(F12+F13+F14+F15+F24+F29+F30+F35+F37+F31+F36)</f>
        <v>16237</v>
      </c>
      <c r="G38" s="65">
        <f t="shared" ref="G38" si="1">SUM(G12+G13+G14+G15+G24+G29+G30+G35+G37+G31+G36)</f>
        <v>19537</v>
      </c>
      <c r="H38" s="65">
        <f t="shared" si="0"/>
        <v>18100</v>
      </c>
      <c r="I38" s="65">
        <v>93</v>
      </c>
      <c r="J38" s="5"/>
      <c r="K38" s="5"/>
      <c r="L38" s="5"/>
    </row>
    <row r="39" spans="1:12">
      <c r="A39" s="38">
        <v>25</v>
      </c>
      <c r="B39" s="38">
        <v>12</v>
      </c>
      <c r="C39" s="38"/>
      <c r="D39" s="38"/>
      <c r="E39" s="40" t="s">
        <v>101</v>
      </c>
      <c r="F39" s="65">
        <v>6863</v>
      </c>
      <c r="G39" s="65">
        <v>6863</v>
      </c>
      <c r="H39" s="65"/>
      <c r="I39" s="65"/>
      <c r="J39" s="11"/>
      <c r="K39" s="11"/>
      <c r="L39" s="11"/>
    </row>
    <row r="40" spans="1:12">
      <c r="A40" s="38">
        <v>26</v>
      </c>
      <c r="B40" s="38">
        <v>13</v>
      </c>
      <c r="C40" s="38"/>
      <c r="D40" s="38"/>
      <c r="E40" s="40" t="s">
        <v>139</v>
      </c>
      <c r="F40" s="65">
        <v>6863</v>
      </c>
      <c r="G40" s="65">
        <v>6863</v>
      </c>
      <c r="H40" s="65">
        <v>1474</v>
      </c>
      <c r="I40" s="65">
        <v>21</v>
      </c>
      <c r="J40" s="11"/>
      <c r="K40" s="11"/>
      <c r="L40" s="11"/>
    </row>
    <row r="41" spans="1:12">
      <c r="A41" s="38">
        <v>27</v>
      </c>
      <c r="B41" s="38">
        <v>14</v>
      </c>
      <c r="C41" s="38"/>
      <c r="D41" s="38"/>
      <c r="E41" s="40" t="s">
        <v>140</v>
      </c>
      <c r="F41" s="65">
        <v>0</v>
      </c>
      <c r="G41" s="65">
        <v>0</v>
      </c>
      <c r="H41" s="65">
        <v>0</v>
      </c>
      <c r="I41" s="65"/>
      <c r="J41" s="11"/>
      <c r="K41" s="11"/>
      <c r="L41" s="11"/>
    </row>
    <row r="42" spans="1:12">
      <c r="A42" s="38">
        <v>28</v>
      </c>
      <c r="B42" s="38"/>
      <c r="C42" s="38"/>
      <c r="D42" s="38"/>
      <c r="E42" s="40" t="s">
        <v>102</v>
      </c>
      <c r="F42" s="65">
        <v>6863</v>
      </c>
      <c r="G42" s="65">
        <v>6863</v>
      </c>
      <c r="H42" s="65">
        <v>1474</v>
      </c>
      <c r="I42" s="65">
        <v>21</v>
      </c>
      <c r="J42" s="11"/>
      <c r="K42" s="11"/>
      <c r="L42" s="11"/>
    </row>
    <row r="43" spans="1:12">
      <c r="A43" s="38">
        <v>29</v>
      </c>
      <c r="B43" s="38"/>
      <c r="C43" s="38"/>
      <c r="D43" s="38"/>
      <c r="E43" s="40" t="s">
        <v>141</v>
      </c>
      <c r="F43" s="65">
        <f>SUM(F38+F42)</f>
        <v>23100</v>
      </c>
      <c r="G43" s="65">
        <f>SUM(G38+G42)</f>
        <v>26400</v>
      </c>
      <c r="H43" s="65">
        <f>SUM(H38+H42)</f>
        <v>19574</v>
      </c>
      <c r="I43" s="65">
        <v>74</v>
      </c>
      <c r="J43" s="11"/>
      <c r="K43" s="11"/>
      <c r="L43" s="11"/>
    </row>
    <row r="47" spans="1:12">
      <c r="E47" s="6"/>
    </row>
  </sheetData>
  <mergeCells count="13">
    <mergeCell ref="A32:A34"/>
    <mergeCell ref="E32:E34"/>
    <mergeCell ref="F32:J32"/>
    <mergeCell ref="F33:I33"/>
    <mergeCell ref="A8:A10"/>
    <mergeCell ref="E8:E10"/>
    <mergeCell ref="F8:J8"/>
    <mergeCell ref="F9:I9"/>
    <mergeCell ref="A2:I2"/>
    <mergeCell ref="A3:L3"/>
    <mergeCell ref="A4:I4"/>
    <mergeCell ref="A6:L6"/>
    <mergeCell ref="A7:L7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52"/>
  <sheetViews>
    <sheetView workbookViewId="0">
      <selection activeCell="A3" sqref="A3:I3"/>
    </sheetView>
  </sheetViews>
  <sheetFormatPr defaultRowHeight="15"/>
  <cols>
    <col min="1" max="1" width="4.7109375" customWidth="1"/>
    <col min="2" max="2" width="3.42578125" customWidth="1"/>
    <col min="3" max="3" width="4.7109375" customWidth="1"/>
    <col min="4" max="4" width="25" customWidth="1"/>
    <col min="5" max="5" width="10" customWidth="1"/>
    <col min="6" max="6" width="10.5703125" style="45" customWidth="1"/>
    <col min="7" max="7" width="9.7109375" style="45" customWidth="1"/>
    <col min="8" max="8" width="8.28515625" style="45" customWidth="1"/>
    <col min="9" max="9" width="6.5703125" customWidth="1"/>
  </cols>
  <sheetData>
    <row r="1" spans="1:21">
      <c r="A1" s="100" t="s">
        <v>68</v>
      </c>
      <c r="B1" s="112"/>
      <c r="C1" s="112"/>
      <c r="D1" s="112"/>
      <c r="E1" s="112"/>
      <c r="F1" s="112"/>
      <c r="G1" s="112"/>
      <c r="H1" s="112"/>
      <c r="I1" s="112"/>
      <c r="J1" s="23"/>
      <c r="K1" s="23"/>
      <c r="L1" s="23"/>
      <c r="M1" s="23"/>
      <c r="N1" s="23"/>
      <c r="O1" s="23"/>
    </row>
    <row r="2" spans="1:21">
      <c r="A2" s="100" t="s">
        <v>256</v>
      </c>
      <c r="B2" s="112"/>
      <c r="C2" s="112"/>
      <c r="D2" s="112"/>
      <c r="E2" s="112"/>
      <c r="F2" s="112"/>
      <c r="G2" s="112"/>
      <c r="H2" s="112"/>
      <c r="I2" s="11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2" customHeight="1">
      <c r="A3" s="100" t="s">
        <v>265</v>
      </c>
      <c r="B3" s="112"/>
      <c r="C3" s="112"/>
      <c r="D3" s="112"/>
      <c r="E3" s="112"/>
      <c r="F3" s="112"/>
      <c r="G3" s="112"/>
      <c r="H3" s="112"/>
      <c r="I3" s="11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1" ht="12" customHeight="1">
      <c r="A4" s="129" t="s">
        <v>145</v>
      </c>
      <c r="B4" s="129"/>
      <c r="C4" s="129"/>
      <c r="D4" s="129"/>
      <c r="E4" s="129"/>
      <c r="F4" s="129"/>
      <c r="G4" s="129"/>
      <c r="H4" s="129"/>
      <c r="I4" s="129"/>
    </row>
    <row r="5" spans="1:21" ht="12" customHeight="1">
      <c r="A5" s="3"/>
      <c r="B5" s="3"/>
      <c r="C5" s="3"/>
      <c r="D5" s="3"/>
      <c r="E5" s="3"/>
      <c r="F5" s="3"/>
      <c r="G5" s="3"/>
      <c r="H5" s="3"/>
      <c r="I5" s="19" t="s">
        <v>37</v>
      </c>
    </row>
    <row r="6" spans="1:21" ht="29.25" customHeight="1">
      <c r="A6" s="12" t="s">
        <v>15</v>
      </c>
      <c r="B6" s="12" t="s">
        <v>39</v>
      </c>
      <c r="C6" s="12" t="s">
        <v>52</v>
      </c>
      <c r="D6" s="18" t="s">
        <v>1</v>
      </c>
      <c r="E6" s="37" t="s">
        <v>121</v>
      </c>
      <c r="F6" s="42" t="s">
        <v>158</v>
      </c>
      <c r="G6" s="42" t="s">
        <v>257</v>
      </c>
      <c r="H6" s="42" t="s">
        <v>258</v>
      </c>
      <c r="I6" s="12" t="s">
        <v>23</v>
      </c>
    </row>
    <row r="7" spans="1:21">
      <c r="A7" s="2" t="s">
        <v>6</v>
      </c>
      <c r="B7" s="10" t="s">
        <v>7</v>
      </c>
      <c r="C7" s="10" t="s">
        <v>8</v>
      </c>
      <c r="D7" s="16" t="s">
        <v>9</v>
      </c>
      <c r="E7" s="10" t="s">
        <v>11</v>
      </c>
      <c r="F7" s="77" t="s">
        <v>116</v>
      </c>
      <c r="G7" s="75" t="s">
        <v>116</v>
      </c>
      <c r="H7" s="77"/>
      <c r="I7" s="73" t="s">
        <v>117</v>
      </c>
    </row>
    <row r="8" spans="1:21" ht="15" customHeight="1">
      <c r="A8" s="7">
        <v>1</v>
      </c>
      <c r="B8" s="10">
        <v>1</v>
      </c>
      <c r="C8" s="10"/>
      <c r="D8" s="17" t="s">
        <v>57</v>
      </c>
      <c r="E8" s="51">
        <v>2591</v>
      </c>
      <c r="F8" s="51">
        <v>2591</v>
      </c>
      <c r="G8" s="51">
        <v>2505</v>
      </c>
      <c r="H8" s="51">
        <v>97</v>
      </c>
      <c r="I8" s="51">
        <v>0</v>
      </c>
    </row>
    <row r="9" spans="1:21" ht="12.75" customHeight="1">
      <c r="A9" s="43">
        <v>2</v>
      </c>
      <c r="B9" s="10"/>
      <c r="C9" s="10"/>
      <c r="D9" s="12" t="s">
        <v>14</v>
      </c>
      <c r="E9" s="51">
        <v>1440</v>
      </c>
      <c r="F9" s="51">
        <v>1440</v>
      </c>
      <c r="G9" s="51">
        <v>1440</v>
      </c>
      <c r="H9" s="51">
        <v>100</v>
      </c>
      <c r="I9" s="51"/>
    </row>
    <row r="10" spans="1:21" ht="13.5" customHeight="1">
      <c r="A10" s="43">
        <v>3</v>
      </c>
      <c r="B10" s="10"/>
      <c r="C10" s="10"/>
      <c r="D10" s="12" t="s">
        <v>25</v>
      </c>
      <c r="E10" s="51">
        <v>389</v>
      </c>
      <c r="F10" s="51">
        <v>389</v>
      </c>
      <c r="G10" s="51">
        <v>382</v>
      </c>
      <c r="H10" s="51">
        <v>98</v>
      </c>
      <c r="I10" s="51"/>
    </row>
    <row r="11" spans="1:21" ht="14.25" customHeight="1">
      <c r="A11" s="43">
        <v>4</v>
      </c>
      <c r="B11" s="10"/>
      <c r="C11" s="10"/>
      <c r="D11" s="12" t="s">
        <v>24</v>
      </c>
      <c r="E11" s="51">
        <v>762</v>
      </c>
      <c r="F11" s="51">
        <v>762</v>
      </c>
      <c r="G11" s="51">
        <v>683</v>
      </c>
      <c r="H11" s="51">
        <v>90</v>
      </c>
      <c r="I11" s="51"/>
    </row>
    <row r="12" spans="1:21" ht="15.75" customHeight="1">
      <c r="A12" s="43">
        <v>6</v>
      </c>
      <c r="B12" s="10">
        <v>2</v>
      </c>
      <c r="C12" s="10"/>
      <c r="D12" s="17" t="s">
        <v>61</v>
      </c>
      <c r="E12" s="66">
        <f>SUM(E13+E17+E19+E21+E23+E25+E29+E32+E34+E36)</f>
        <v>9473</v>
      </c>
      <c r="F12" s="66">
        <f>SUM(F13+F17+F19+F21+F23+F25+F29+F32+F34+F36)</f>
        <v>10528</v>
      </c>
      <c r="G12" s="66">
        <f>SUM(G13+G17+G19+G21+G23+G25+G29+G32+G34+G36)</f>
        <v>9684</v>
      </c>
      <c r="H12" s="66">
        <v>92</v>
      </c>
      <c r="I12" s="66">
        <f>SUM(I13+I17+I19+I21+I23+I25+I29+I32+I34+I36+I40)</f>
        <v>3</v>
      </c>
    </row>
    <row r="13" spans="1:21" ht="12" customHeight="1">
      <c r="A13" s="43">
        <v>7</v>
      </c>
      <c r="B13" s="10"/>
      <c r="C13" s="10">
        <v>1</v>
      </c>
      <c r="D13" s="17" t="s">
        <v>17</v>
      </c>
      <c r="E13" s="51">
        <v>2998</v>
      </c>
      <c r="F13" s="51">
        <v>3576</v>
      </c>
      <c r="G13" s="51">
        <v>3156</v>
      </c>
      <c r="H13" s="51">
        <v>88</v>
      </c>
      <c r="I13" s="51">
        <v>1</v>
      </c>
    </row>
    <row r="14" spans="1:21" ht="13.5" customHeight="1">
      <c r="A14" s="43">
        <v>8</v>
      </c>
      <c r="B14" s="10"/>
      <c r="C14" s="10"/>
      <c r="D14" s="12" t="s">
        <v>14</v>
      </c>
      <c r="E14" s="51">
        <v>1433</v>
      </c>
      <c r="F14" s="51">
        <v>1609</v>
      </c>
      <c r="G14" s="51">
        <v>1617</v>
      </c>
      <c r="H14" s="51">
        <v>100</v>
      </c>
      <c r="I14" s="51"/>
    </row>
    <row r="15" spans="1:21" ht="12.75" customHeight="1">
      <c r="A15" s="43">
        <v>9</v>
      </c>
      <c r="B15" s="10"/>
      <c r="C15" s="10"/>
      <c r="D15" s="12" t="s">
        <v>25</v>
      </c>
      <c r="E15" s="51">
        <v>385</v>
      </c>
      <c r="F15" s="51">
        <v>433</v>
      </c>
      <c r="G15" s="51">
        <v>433</v>
      </c>
      <c r="H15" s="51">
        <v>100</v>
      </c>
      <c r="I15" s="51"/>
    </row>
    <row r="16" spans="1:21" ht="11.25" customHeight="1">
      <c r="A16" s="43">
        <v>10</v>
      </c>
      <c r="B16" s="10"/>
      <c r="C16" s="10"/>
      <c r="D16" s="12" t="s">
        <v>24</v>
      </c>
      <c r="E16" s="51">
        <v>1180</v>
      </c>
      <c r="F16" s="51">
        <v>1534</v>
      </c>
      <c r="G16" s="51">
        <v>1106</v>
      </c>
      <c r="H16" s="51">
        <v>72</v>
      </c>
      <c r="I16" s="51"/>
    </row>
    <row r="17" spans="1:9" ht="15" customHeight="1">
      <c r="A17" s="43">
        <v>14</v>
      </c>
      <c r="B17" s="10"/>
      <c r="C17" s="10">
        <v>2</v>
      </c>
      <c r="D17" s="17" t="s">
        <v>16</v>
      </c>
      <c r="E17" s="51">
        <v>740</v>
      </c>
      <c r="F17" s="51">
        <v>740</v>
      </c>
      <c r="G17" s="51">
        <v>552</v>
      </c>
      <c r="H17" s="51">
        <v>75</v>
      </c>
      <c r="I17" s="51">
        <v>0</v>
      </c>
    </row>
    <row r="18" spans="1:9" ht="15" customHeight="1">
      <c r="A18" s="43">
        <v>15</v>
      </c>
      <c r="B18" s="10"/>
      <c r="C18" s="10"/>
      <c r="D18" s="12" t="s">
        <v>24</v>
      </c>
      <c r="E18" s="51">
        <v>740</v>
      </c>
      <c r="F18" s="51">
        <v>740</v>
      </c>
      <c r="G18" s="51">
        <v>552</v>
      </c>
      <c r="H18" s="51">
        <v>75</v>
      </c>
      <c r="I18" s="51"/>
    </row>
    <row r="19" spans="1:9" ht="17.25" customHeight="1">
      <c r="A19" s="43">
        <v>16</v>
      </c>
      <c r="B19" s="10"/>
      <c r="C19" s="10">
        <v>3</v>
      </c>
      <c r="D19" s="17" t="s">
        <v>28</v>
      </c>
      <c r="E19" s="51">
        <v>20</v>
      </c>
      <c r="F19" s="51">
        <v>20</v>
      </c>
      <c r="G19" s="51">
        <v>22</v>
      </c>
      <c r="H19" s="51">
        <v>110</v>
      </c>
      <c r="I19" s="51">
        <v>0</v>
      </c>
    </row>
    <row r="20" spans="1:9" ht="13.5" customHeight="1">
      <c r="A20" s="43">
        <v>17</v>
      </c>
      <c r="B20" s="10"/>
      <c r="C20" s="10"/>
      <c r="D20" s="12" t="s">
        <v>24</v>
      </c>
      <c r="E20" s="51">
        <v>20</v>
      </c>
      <c r="F20" s="51">
        <v>20</v>
      </c>
      <c r="G20" s="51">
        <v>22</v>
      </c>
      <c r="H20" s="51">
        <v>110</v>
      </c>
      <c r="I20" s="51"/>
    </row>
    <row r="21" spans="1:9" ht="15.75" customHeight="1">
      <c r="A21" s="43">
        <v>18</v>
      </c>
      <c r="B21" s="10"/>
      <c r="C21" s="10">
        <v>4</v>
      </c>
      <c r="D21" s="17" t="s">
        <v>60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</row>
    <row r="22" spans="1:9">
      <c r="A22" s="43">
        <v>19</v>
      </c>
      <c r="B22" s="10"/>
      <c r="C22" s="10"/>
      <c r="D22" s="12" t="s">
        <v>24</v>
      </c>
      <c r="E22" s="51">
        <v>0</v>
      </c>
      <c r="F22" s="51">
        <v>0</v>
      </c>
      <c r="G22" s="51">
        <v>0</v>
      </c>
      <c r="H22" s="51">
        <v>0</v>
      </c>
      <c r="I22" s="51"/>
    </row>
    <row r="23" spans="1:9" ht="18" customHeight="1">
      <c r="A23" s="43">
        <v>20</v>
      </c>
      <c r="B23" s="10"/>
      <c r="C23" s="10">
        <v>5</v>
      </c>
      <c r="D23" s="17" t="s">
        <v>58</v>
      </c>
      <c r="E23" s="51">
        <v>1200</v>
      </c>
      <c r="F23" s="51">
        <v>1200</v>
      </c>
      <c r="G23" s="51">
        <v>1194</v>
      </c>
      <c r="H23" s="51">
        <v>100</v>
      </c>
      <c r="I23" s="51">
        <v>0</v>
      </c>
    </row>
    <row r="24" spans="1:9" ht="15" customHeight="1">
      <c r="A24" s="43">
        <v>21</v>
      </c>
      <c r="B24" s="10"/>
      <c r="C24" s="10"/>
      <c r="D24" s="12" t="s">
        <v>24</v>
      </c>
      <c r="E24" s="51">
        <v>1200</v>
      </c>
      <c r="F24" s="51">
        <v>1200</v>
      </c>
      <c r="G24" s="51">
        <v>1194</v>
      </c>
      <c r="H24" s="51">
        <v>100</v>
      </c>
      <c r="I24" s="51"/>
    </row>
    <row r="25" spans="1:9" ht="16.5" customHeight="1">
      <c r="A25" s="43">
        <v>22</v>
      </c>
      <c r="B25" s="10"/>
      <c r="C25" s="10">
        <v>6</v>
      </c>
      <c r="D25" s="17" t="s">
        <v>29</v>
      </c>
      <c r="E25" s="51">
        <v>2100</v>
      </c>
      <c r="F25" s="51">
        <v>2163</v>
      </c>
      <c r="G25" s="51">
        <v>2263</v>
      </c>
      <c r="H25" s="51">
        <v>105</v>
      </c>
      <c r="I25" s="51">
        <v>1</v>
      </c>
    </row>
    <row r="26" spans="1:9" ht="14.25" customHeight="1">
      <c r="A26" s="43">
        <v>23</v>
      </c>
      <c r="B26" s="10"/>
      <c r="C26" s="10"/>
      <c r="D26" s="12" t="s">
        <v>14</v>
      </c>
      <c r="E26" s="51">
        <v>1281</v>
      </c>
      <c r="F26" s="51">
        <v>1331</v>
      </c>
      <c r="G26" s="51">
        <v>1341</v>
      </c>
      <c r="H26" s="51">
        <v>101</v>
      </c>
      <c r="I26" s="51"/>
    </row>
    <row r="27" spans="1:9" ht="14.25" customHeight="1">
      <c r="A27" s="43">
        <v>24</v>
      </c>
      <c r="B27" s="10"/>
      <c r="C27" s="10"/>
      <c r="D27" s="12" t="s">
        <v>25</v>
      </c>
      <c r="E27" s="51">
        <v>347</v>
      </c>
      <c r="F27" s="51">
        <v>360</v>
      </c>
      <c r="G27" s="51">
        <v>361</v>
      </c>
      <c r="H27" s="51">
        <v>100</v>
      </c>
      <c r="I27" s="51"/>
    </row>
    <row r="28" spans="1:9" ht="12" customHeight="1">
      <c r="A28" s="43">
        <v>25</v>
      </c>
      <c r="B28" s="10"/>
      <c r="C28" s="10"/>
      <c r="D28" s="12" t="s">
        <v>24</v>
      </c>
      <c r="E28" s="51">
        <v>472</v>
      </c>
      <c r="F28" s="51">
        <v>472</v>
      </c>
      <c r="G28" s="51">
        <v>561</v>
      </c>
      <c r="H28" s="51">
        <v>119</v>
      </c>
      <c r="I28" s="51"/>
    </row>
    <row r="29" spans="1:9" ht="12.75" customHeight="1">
      <c r="A29" s="43">
        <v>26</v>
      </c>
      <c r="B29" s="10"/>
      <c r="C29" s="10">
        <v>7</v>
      </c>
      <c r="D29" s="17" t="s">
        <v>55</v>
      </c>
      <c r="E29" s="51">
        <v>1779</v>
      </c>
      <c r="F29" s="51">
        <v>1779</v>
      </c>
      <c r="G29" s="51">
        <v>1527</v>
      </c>
      <c r="H29" s="51">
        <v>86</v>
      </c>
      <c r="I29" s="51"/>
    </row>
    <row r="30" spans="1:9" ht="15" customHeight="1">
      <c r="A30" s="43">
        <v>27</v>
      </c>
      <c r="B30" s="10"/>
      <c r="C30" s="10"/>
      <c r="D30" s="12" t="s">
        <v>25</v>
      </c>
      <c r="E30" s="67">
        <v>136</v>
      </c>
      <c r="F30" s="67">
        <v>11</v>
      </c>
      <c r="G30" s="67">
        <v>12</v>
      </c>
      <c r="H30" s="67">
        <v>110</v>
      </c>
      <c r="I30" s="67">
        <v>0</v>
      </c>
    </row>
    <row r="31" spans="1:9" ht="12" customHeight="1">
      <c r="A31" s="43">
        <v>28</v>
      </c>
      <c r="B31" s="10"/>
      <c r="C31" s="10"/>
      <c r="D31" s="12" t="s">
        <v>152</v>
      </c>
      <c r="E31" s="67">
        <v>1643</v>
      </c>
      <c r="F31" s="67">
        <v>1768</v>
      </c>
      <c r="G31" s="67">
        <v>1515</v>
      </c>
      <c r="H31" s="67">
        <v>86</v>
      </c>
      <c r="I31" s="67"/>
    </row>
    <row r="32" spans="1:9">
      <c r="A32" s="43">
        <v>29</v>
      </c>
      <c r="B32" s="10"/>
      <c r="C32" s="10">
        <v>8</v>
      </c>
      <c r="D32" s="17" t="s">
        <v>59</v>
      </c>
      <c r="E32" s="51">
        <v>400</v>
      </c>
      <c r="F32" s="51">
        <v>511</v>
      </c>
      <c r="G32" s="51">
        <v>454</v>
      </c>
      <c r="H32" s="51">
        <v>89</v>
      </c>
      <c r="I32" s="51">
        <v>0</v>
      </c>
    </row>
    <row r="33" spans="1:9" ht="12" customHeight="1">
      <c r="A33" s="43">
        <v>30</v>
      </c>
      <c r="B33" s="10"/>
      <c r="C33" s="10"/>
      <c r="D33" s="12" t="s">
        <v>152</v>
      </c>
      <c r="E33" s="67">
        <v>400</v>
      </c>
      <c r="F33" s="67">
        <v>511</v>
      </c>
      <c r="G33" s="67">
        <v>454</v>
      </c>
      <c r="H33" s="67">
        <v>89</v>
      </c>
      <c r="I33" s="67"/>
    </row>
    <row r="34" spans="1:9">
      <c r="A34" s="43">
        <v>31</v>
      </c>
      <c r="B34" s="10"/>
      <c r="C34" s="10">
        <v>9</v>
      </c>
      <c r="D34" s="17" t="s">
        <v>56</v>
      </c>
      <c r="E34" s="51">
        <v>80</v>
      </c>
      <c r="F34" s="51">
        <v>80</v>
      </c>
      <c r="G34" s="51">
        <v>57</v>
      </c>
      <c r="H34" s="51">
        <v>71</v>
      </c>
      <c r="I34" s="51">
        <v>0</v>
      </c>
    </row>
    <row r="35" spans="1:9" ht="14.25" customHeight="1">
      <c r="A35" s="43">
        <v>32</v>
      </c>
      <c r="B35" s="10"/>
      <c r="C35" s="10"/>
      <c r="D35" s="12" t="s">
        <v>152</v>
      </c>
      <c r="E35" s="67">
        <v>80</v>
      </c>
      <c r="F35" s="67">
        <v>80</v>
      </c>
      <c r="G35" s="67">
        <v>57</v>
      </c>
      <c r="H35" s="67">
        <v>71</v>
      </c>
      <c r="I35" s="67"/>
    </row>
    <row r="36" spans="1:9" ht="15.75" customHeight="1">
      <c r="A36" s="43">
        <v>33</v>
      </c>
      <c r="B36" s="10"/>
      <c r="C36" s="10">
        <v>10</v>
      </c>
      <c r="D36" s="17" t="s">
        <v>18</v>
      </c>
      <c r="E36" s="51">
        <v>156</v>
      </c>
      <c r="F36" s="51">
        <v>459</v>
      </c>
      <c r="G36" s="51">
        <v>459</v>
      </c>
      <c r="H36" s="51">
        <v>100</v>
      </c>
      <c r="I36" s="51">
        <v>1</v>
      </c>
    </row>
    <row r="37" spans="1:9" ht="12.75" customHeight="1">
      <c r="A37" s="43">
        <v>34</v>
      </c>
      <c r="B37" s="10"/>
      <c r="C37" s="10"/>
      <c r="D37" s="12" t="s">
        <v>14</v>
      </c>
      <c r="E37" s="51">
        <v>137</v>
      </c>
      <c r="F37" s="51">
        <v>359</v>
      </c>
      <c r="G37" s="51">
        <v>359</v>
      </c>
      <c r="H37" s="51">
        <v>100</v>
      </c>
      <c r="I37" s="51"/>
    </row>
    <row r="38" spans="1:9" ht="11.25" customHeight="1">
      <c r="A38" s="98">
        <v>35</v>
      </c>
      <c r="B38" s="10"/>
      <c r="C38" s="10"/>
      <c r="D38" s="12" t="s">
        <v>25</v>
      </c>
      <c r="E38" s="67">
        <v>19</v>
      </c>
      <c r="F38" s="67">
        <v>68</v>
      </c>
      <c r="G38" s="67">
        <v>68</v>
      </c>
      <c r="H38" s="67">
        <v>100</v>
      </c>
      <c r="I38" s="67"/>
    </row>
    <row r="39" spans="1:9" s="45" customFormat="1" ht="11.25" customHeight="1">
      <c r="A39" s="98">
        <v>36</v>
      </c>
      <c r="B39" s="75"/>
      <c r="C39" s="75"/>
      <c r="D39" s="12" t="s">
        <v>162</v>
      </c>
      <c r="E39" s="67"/>
      <c r="F39" s="67">
        <v>32</v>
      </c>
      <c r="G39" s="67">
        <v>32</v>
      </c>
      <c r="H39" s="67">
        <v>100</v>
      </c>
      <c r="I39" s="67"/>
    </row>
    <row r="40" spans="1:9">
      <c r="A40" s="98">
        <v>37</v>
      </c>
      <c r="B40" s="10">
        <v>3</v>
      </c>
      <c r="C40" s="10"/>
      <c r="D40" s="17" t="s">
        <v>30</v>
      </c>
      <c r="E40" s="66">
        <v>4843</v>
      </c>
      <c r="F40" s="66">
        <v>4918</v>
      </c>
      <c r="G40" s="66">
        <v>4913</v>
      </c>
      <c r="H40" s="66">
        <v>100</v>
      </c>
      <c r="I40" s="66"/>
    </row>
    <row r="41" spans="1:9" ht="16.5" customHeight="1">
      <c r="A41" s="98">
        <v>38</v>
      </c>
      <c r="B41" s="10"/>
      <c r="C41" s="10"/>
      <c r="D41" s="12" t="s">
        <v>152</v>
      </c>
      <c r="E41" s="66">
        <v>4843</v>
      </c>
      <c r="F41" s="66">
        <v>4918</v>
      </c>
      <c r="G41" s="66">
        <v>4913</v>
      </c>
      <c r="H41" s="66">
        <v>100</v>
      </c>
      <c r="I41" s="66"/>
    </row>
    <row r="42" spans="1:9" s="45" customFormat="1" ht="16.5" customHeight="1">
      <c r="A42" s="98">
        <v>39</v>
      </c>
      <c r="B42" s="63"/>
      <c r="C42" s="63"/>
      <c r="D42" s="12" t="s">
        <v>157</v>
      </c>
      <c r="E42" s="66">
        <f>SUM(E8+E12+E40)</f>
        <v>16907</v>
      </c>
      <c r="F42" s="66">
        <f>SUM(F8+F12+F40)</f>
        <v>18037</v>
      </c>
      <c r="G42" s="66">
        <f>SUM(G8+G12+G40)</f>
        <v>17102</v>
      </c>
      <c r="H42" s="66">
        <v>95</v>
      </c>
      <c r="I42" s="66"/>
    </row>
    <row r="43" spans="1:9" s="45" customFormat="1">
      <c r="A43" s="98">
        <v>40</v>
      </c>
      <c r="B43" s="62">
        <v>4</v>
      </c>
      <c r="C43" s="62"/>
      <c r="D43" s="12" t="s">
        <v>118</v>
      </c>
      <c r="E43" s="66">
        <v>179</v>
      </c>
      <c r="F43" s="66">
        <v>179</v>
      </c>
      <c r="G43" s="66">
        <v>0</v>
      </c>
      <c r="H43" s="66">
        <v>0</v>
      </c>
      <c r="I43" s="66"/>
    </row>
    <row r="44" spans="1:9" s="45" customFormat="1">
      <c r="A44" s="98">
        <v>41</v>
      </c>
      <c r="B44" s="62">
        <v>5</v>
      </c>
      <c r="C44" s="62"/>
      <c r="D44" s="12" t="s">
        <v>27</v>
      </c>
      <c r="E44" s="66">
        <v>6014</v>
      </c>
      <c r="F44" s="66">
        <v>8184</v>
      </c>
      <c r="G44" s="66">
        <v>0</v>
      </c>
      <c r="H44" s="66">
        <v>0</v>
      </c>
      <c r="I44" s="66"/>
    </row>
    <row r="45" spans="1:9">
      <c r="A45" s="98">
        <v>42</v>
      </c>
      <c r="B45" s="10"/>
      <c r="C45" s="10"/>
      <c r="D45" s="17" t="s">
        <v>54</v>
      </c>
      <c r="E45" s="66">
        <f t="shared" ref="E45:G45" si="0">SUM(E46:E51)</f>
        <v>23100</v>
      </c>
      <c r="F45" s="66">
        <f t="shared" ref="F45" si="1">SUM(F46:F51)</f>
        <v>26400</v>
      </c>
      <c r="G45" s="66">
        <f t="shared" si="0"/>
        <v>17102</v>
      </c>
      <c r="H45" s="66">
        <v>65</v>
      </c>
      <c r="I45" s="66"/>
    </row>
    <row r="46" spans="1:9" ht="12" customHeight="1">
      <c r="A46" s="98">
        <v>43</v>
      </c>
      <c r="B46" s="10"/>
      <c r="C46" s="10"/>
      <c r="D46" s="12" t="s">
        <v>14</v>
      </c>
      <c r="E46" s="66">
        <v>4291</v>
      </c>
      <c r="F46" s="66">
        <v>4739</v>
      </c>
      <c r="G46" s="66">
        <v>4757</v>
      </c>
      <c r="H46" s="66">
        <v>100</v>
      </c>
      <c r="I46" s="66"/>
    </row>
    <row r="47" spans="1:9">
      <c r="A47" s="98">
        <v>44</v>
      </c>
      <c r="B47" s="10"/>
      <c r="C47" s="10"/>
      <c r="D47" s="12" t="s">
        <v>25</v>
      </c>
      <c r="E47" s="66">
        <v>1276</v>
      </c>
      <c r="F47" s="66">
        <v>1261</v>
      </c>
      <c r="G47" s="66">
        <v>1256</v>
      </c>
      <c r="H47" s="66">
        <v>100</v>
      </c>
      <c r="I47" s="66"/>
    </row>
    <row r="48" spans="1:9">
      <c r="A48" s="98">
        <v>45</v>
      </c>
      <c r="B48" s="10"/>
      <c r="C48" s="10"/>
      <c r="D48" s="12" t="s">
        <v>24</v>
      </c>
      <c r="E48" s="66">
        <v>4374</v>
      </c>
      <c r="F48" s="66">
        <v>4760</v>
      </c>
      <c r="G48" s="66">
        <v>4150</v>
      </c>
      <c r="H48" s="66">
        <v>87</v>
      </c>
      <c r="I48" s="66"/>
    </row>
    <row r="49" spans="1:9">
      <c r="A49" s="98">
        <v>46</v>
      </c>
      <c r="B49" s="10"/>
      <c r="C49" s="10"/>
      <c r="D49" s="12" t="s">
        <v>152</v>
      </c>
      <c r="E49" s="66">
        <v>6966</v>
      </c>
      <c r="F49" s="66">
        <v>7277</v>
      </c>
      <c r="G49" s="66">
        <v>6939</v>
      </c>
      <c r="H49" s="66">
        <v>95</v>
      </c>
      <c r="I49" s="66"/>
    </row>
    <row r="50" spans="1:9">
      <c r="A50" s="98">
        <v>47</v>
      </c>
      <c r="B50" s="10"/>
      <c r="C50" s="10"/>
      <c r="D50" s="12" t="s">
        <v>118</v>
      </c>
      <c r="E50" s="66">
        <v>179</v>
      </c>
      <c r="F50" s="66">
        <v>179</v>
      </c>
      <c r="G50" s="66">
        <v>0</v>
      </c>
      <c r="H50" s="66">
        <v>0</v>
      </c>
      <c r="I50" s="66"/>
    </row>
    <row r="51" spans="1:9">
      <c r="A51" s="98">
        <v>48</v>
      </c>
      <c r="B51" s="10"/>
      <c r="C51" s="10"/>
      <c r="D51" s="12" t="s">
        <v>27</v>
      </c>
      <c r="E51" s="66">
        <v>6014</v>
      </c>
      <c r="F51" s="66">
        <v>8184</v>
      </c>
      <c r="G51" s="66">
        <v>0</v>
      </c>
      <c r="H51" s="66">
        <v>0</v>
      </c>
      <c r="I51" s="66"/>
    </row>
    <row r="52" spans="1:9">
      <c r="A52" s="98">
        <v>49</v>
      </c>
      <c r="B52" s="10"/>
      <c r="C52" s="10"/>
      <c r="D52" s="17" t="s">
        <v>153</v>
      </c>
      <c r="E52" s="66">
        <f>SUM(E8+E12+E40+E43+E44)</f>
        <v>23100</v>
      </c>
      <c r="F52" s="66">
        <f>SUM(F8+F12+F40+F43+F44)</f>
        <v>26400</v>
      </c>
      <c r="G52" s="66">
        <f>SUM(G8+G12+G40+G43+G44)</f>
        <v>17102</v>
      </c>
      <c r="H52" s="66">
        <v>65</v>
      </c>
      <c r="I52" s="66">
        <f>SUM(I8+I12)</f>
        <v>3</v>
      </c>
    </row>
  </sheetData>
  <mergeCells count="4">
    <mergeCell ref="A1:I1"/>
    <mergeCell ref="A4:I4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E21" sqref="E21"/>
    </sheetView>
  </sheetViews>
  <sheetFormatPr defaultRowHeight="15"/>
  <cols>
    <col min="1" max="1" width="4.5703125" customWidth="1"/>
    <col min="2" max="2" width="6.7109375" style="45" customWidth="1"/>
    <col min="3" max="3" width="9.85546875" style="45" customWidth="1"/>
    <col min="4" max="4" width="31.28515625" customWidth="1"/>
    <col min="5" max="5" width="12.140625" style="45" customWidth="1"/>
    <col min="6" max="6" width="11.42578125" style="45" customWidth="1"/>
    <col min="7" max="7" width="12.5703125" style="45" customWidth="1"/>
    <col min="8" max="9" width="12.28515625" style="45" customWidth="1"/>
    <col min="10" max="10" width="14.28515625" customWidth="1"/>
  </cols>
  <sheetData>
    <row r="1" spans="1:14">
      <c r="A1" s="100" t="s">
        <v>69</v>
      </c>
      <c r="B1" s="100"/>
      <c r="C1" s="100"/>
      <c r="D1" s="112"/>
      <c r="E1" s="112"/>
      <c r="F1" s="112"/>
      <c r="G1" s="112"/>
      <c r="H1" s="112"/>
      <c r="I1" s="112"/>
      <c r="J1" s="112"/>
      <c r="K1" s="23"/>
      <c r="L1" s="23"/>
      <c r="M1" s="23"/>
      <c r="N1" s="23"/>
    </row>
    <row r="2" spans="1:14">
      <c r="A2" s="100" t="s">
        <v>254</v>
      </c>
      <c r="B2" s="100"/>
      <c r="C2" s="100"/>
      <c r="D2" s="112"/>
      <c r="E2" s="112"/>
      <c r="F2" s="112"/>
      <c r="G2" s="112"/>
      <c r="H2" s="112"/>
      <c r="I2" s="112"/>
      <c r="J2" s="112"/>
      <c r="K2" s="23"/>
      <c r="L2" s="23"/>
      <c r="M2" s="23"/>
      <c r="N2" s="23"/>
    </row>
    <row r="3" spans="1:14">
      <c r="A3" s="100" t="s">
        <v>261</v>
      </c>
      <c r="B3" s="100"/>
      <c r="C3" s="100"/>
      <c r="D3" s="112"/>
      <c r="E3" s="112"/>
      <c r="F3" s="112"/>
      <c r="G3" s="112"/>
      <c r="H3" s="112"/>
      <c r="I3" s="112"/>
      <c r="J3" s="112"/>
      <c r="K3" s="23"/>
      <c r="L3" s="23"/>
      <c r="M3" s="23"/>
      <c r="N3" s="23"/>
    </row>
    <row r="5" spans="1:14">
      <c r="A5" s="129" t="s">
        <v>38</v>
      </c>
      <c r="B5" s="129"/>
      <c r="C5" s="129"/>
      <c r="D5" s="129"/>
      <c r="E5" s="129"/>
      <c r="F5" s="129"/>
      <c r="G5" s="129"/>
      <c r="H5" s="129"/>
      <c r="I5" s="129"/>
      <c r="J5" s="129"/>
    </row>
    <row r="6" spans="1:14">
      <c r="A6" s="129" t="s">
        <v>146</v>
      </c>
      <c r="B6" s="129"/>
      <c r="C6" s="129"/>
      <c r="D6" s="129"/>
      <c r="E6" s="129"/>
      <c r="F6" s="129"/>
      <c r="G6" s="129"/>
      <c r="H6" s="129"/>
      <c r="I6" s="129"/>
      <c r="J6" s="129"/>
    </row>
    <row r="7" spans="1:14">
      <c r="A7" s="13"/>
      <c r="B7" s="55"/>
      <c r="C7" s="55"/>
      <c r="D7" s="13"/>
      <c r="E7" s="72"/>
      <c r="F7" s="72"/>
      <c r="G7" s="72"/>
      <c r="H7" s="72"/>
      <c r="I7" s="76"/>
      <c r="J7" s="13"/>
    </row>
    <row r="8" spans="1:14">
      <c r="A8" s="13"/>
      <c r="B8" s="55"/>
      <c r="C8" s="55"/>
      <c r="D8" s="13"/>
      <c r="E8" s="72"/>
      <c r="F8" s="72"/>
      <c r="G8" s="72"/>
      <c r="H8" s="72"/>
      <c r="I8" s="76"/>
      <c r="J8" s="13"/>
    </row>
    <row r="9" spans="1:14">
      <c r="A9" s="3"/>
      <c r="B9" s="3"/>
      <c r="C9" s="3"/>
      <c r="D9" s="3"/>
      <c r="E9" s="3"/>
      <c r="F9" s="3"/>
      <c r="G9" s="3"/>
      <c r="H9" s="3"/>
      <c r="I9" s="3"/>
      <c r="J9" s="11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15" t="s">
        <v>51</v>
      </c>
    </row>
    <row r="11" spans="1:14" ht="38.25">
      <c r="A11" s="8" t="s">
        <v>39</v>
      </c>
      <c r="B11" s="46" t="s">
        <v>125</v>
      </c>
      <c r="C11" s="46" t="s">
        <v>150</v>
      </c>
      <c r="D11" s="9" t="s">
        <v>1</v>
      </c>
      <c r="E11" s="37" t="s">
        <v>122</v>
      </c>
      <c r="F11" s="42" t="s">
        <v>159</v>
      </c>
      <c r="G11" s="74" t="s">
        <v>160</v>
      </c>
      <c r="H11" s="42" t="s">
        <v>161</v>
      </c>
      <c r="I11" s="42" t="s">
        <v>158</v>
      </c>
      <c r="J11" s="42" t="s">
        <v>255</v>
      </c>
    </row>
    <row r="12" spans="1:14">
      <c r="A12" s="10" t="s">
        <v>6</v>
      </c>
      <c r="B12" s="56" t="s">
        <v>7</v>
      </c>
      <c r="C12" s="56" t="s">
        <v>8</v>
      </c>
      <c r="D12" s="38" t="s">
        <v>9</v>
      </c>
      <c r="E12" s="73" t="s">
        <v>11</v>
      </c>
      <c r="F12" s="73" t="s">
        <v>12</v>
      </c>
      <c r="G12" s="73" t="s">
        <v>13</v>
      </c>
      <c r="H12" s="73" t="s">
        <v>53</v>
      </c>
      <c r="I12" s="77" t="s">
        <v>116</v>
      </c>
      <c r="J12" s="73" t="s">
        <v>116</v>
      </c>
    </row>
    <row r="13" spans="1:14" s="45" customFormat="1">
      <c r="A13" s="56">
        <v>3</v>
      </c>
      <c r="B13" s="56"/>
      <c r="C13" s="56"/>
      <c r="D13" s="38" t="s">
        <v>48</v>
      </c>
      <c r="E13" s="73"/>
      <c r="F13" s="73"/>
      <c r="G13" s="73"/>
      <c r="H13" s="73"/>
      <c r="I13" s="77"/>
      <c r="J13" s="56"/>
    </row>
    <row r="14" spans="1:14" ht="24.75">
      <c r="A14" s="10"/>
      <c r="B14" s="56"/>
      <c r="C14" s="56">
        <v>1</v>
      </c>
      <c r="D14" s="46" t="s">
        <v>47</v>
      </c>
      <c r="E14" s="50">
        <v>3200</v>
      </c>
      <c r="F14" s="50"/>
      <c r="G14" s="50"/>
      <c r="H14" s="50"/>
      <c r="I14" s="50">
        <v>3200</v>
      </c>
      <c r="J14" s="50">
        <v>3200</v>
      </c>
    </row>
    <row r="15" spans="1:14">
      <c r="A15" s="10"/>
      <c r="B15" s="56"/>
      <c r="C15" s="56">
        <v>2</v>
      </c>
      <c r="D15" s="46" t="s">
        <v>40</v>
      </c>
      <c r="E15" s="51">
        <v>5</v>
      </c>
      <c r="F15" s="51"/>
      <c r="G15" s="51"/>
      <c r="H15" s="51"/>
      <c r="I15" s="51">
        <v>5</v>
      </c>
      <c r="J15" s="51">
        <v>5</v>
      </c>
    </row>
    <row r="16" spans="1:14" ht="24.75">
      <c r="A16" s="10"/>
      <c r="B16" s="56"/>
      <c r="C16" s="56">
        <v>3</v>
      </c>
      <c r="D16" s="46" t="s">
        <v>41</v>
      </c>
      <c r="E16" s="51">
        <v>37</v>
      </c>
      <c r="F16" s="51"/>
      <c r="G16" s="51"/>
      <c r="H16" s="51"/>
      <c r="I16" s="51">
        <v>37</v>
      </c>
      <c r="J16" s="51">
        <v>37</v>
      </c>
    </row>
    <row r="17" spans="1:10" ht="24.75">
      <c r="A17" s="10"/>
      <c r="B17" s="56"/>
      <c r="C17" s="56">
        <v>4</v>
      </c>
      <c r="D17" s="46" t="s">
        <v>42</v>
      </c>
      <c r="E17" s="51">
        <v>1206</v>
      </c>
      <c r="F17" s="51"/>
      <c r="G17" s="51"/>
      <c r="H17" s="51"/>
      <c r="I17" s="51">
        <v>1206</v>
      </c>
      <c r="J17" s="51">
        <v>1206</v>
      </c>
    </row>
    <row r="18" spans="1:10" ht="24.75">
      <c r="A18" s="10"/>
      <c r="B18" s="56"/>
      <c r="C18" s="56">
        <v>5</v>
      </c>
      <c r="D18" s="46" t="s">
        <v>43</v>
      </c>
      <c r="E18" s="51">
        <v>175</v>
      </c>
      <c r="F18" s="51"/>
      <c r="G18" s="51"/>
      <c r="H18" s="51"/>
      <c r="I18" s="51">
        <v>175</v>
      </c>
      <c r="J18" s="51">
        <v>175</v>
      </c>
    </row>
    <row r="19" spans="1:10" ht="24.75">
      <c r="A19" s="10"/>
      <c r="B19" s="56"/>
      <c r="C19" s="56">
        <v>6</v>
      </c>
      <c r="D19" s="46" t="s">
        <v>44</v>
      </c>
      <c r="E19" s="51">
        <v>80</v>
      </c>
      <c r="F19" s="51"/>
      <c r="G19" s="51"/>
      <c r="H19" s="51"/>
      <c r="I19" s="51">
        <v>80</v>
      </c>
      <c r="J19" s="51">
        <v>76</v>
      </c>
    </row>
    <row r="20" spans="1:10" ht="24.75">
      <c r="A20" s="10"/>
      <c r="B20" s="56"/>
      <c r="C20" s="56">
        <v>7</v>
      </c>
      <c r="D20" s="46" t="s">
        <v>45</v>
      </c>
      <c r="E20" s="51">
        <v>130</v>
      </c>
      <c r="F20" s="51"/>
      <c r="G20" s="51"/>
      <c r="H20" s="51"/>
      <c r="I20" s="51">
        <v>130</v>
      </c>
      <c r="J20" s="51">
        <v>129</v>
      </c>
    </row>
    <row r="21" spans="1:10">
      <c r="A21" s="10"/>
      <c r="B21" s="56"/>
      <c r="C21" s="56">
        <v>9</v>
      </c>
      <c r="D21" s="46" t="s">
        <v>46</v>
      </c>
      <c r="E21" s="51">
        <v>10</v>
      </c>
      <c r="F21" s="51"/>
      <c r="G21" s="51"/>
      <c r="H21" s="51">
        <v>75</v>
      </c>
      <c r="I21" s="51">
        <v>85</v>
      </c>
      <c r="J21" s="51">
        <v>85</v>
      </c>
    </row>
    <row r="22" spans="1:10">
      <c r="A22" s="10"/>
      <c r="B22" s="56"/>
      <c r="C22" s="56"/>
      <c r="D22" s="46" t="s">
        <v>48</v>
      </c>
      <c r="E22" s="51">
        <f t="shared" ref="E22:J22" si="0">SUM(E14:E21)</f>
        <v>4843</v>
      </c>
      <c r="F22" s="51">
        <f t="shared" si="0"/>
        <v>0</v>
      </c>
      <c r="G22" s="51">
        <f t="shared" si="0"/>
        <v>0</v>
      </c>
      <c r="H22" s="51">
        <f t="shared" si="0"/>
        <v>75</v>
      </c>
      <c r="I22" s="51">
        <f t="shared" si="0"/>
        <v>4918</v>
      </c>
      <c r="J22" s="51">
        <f t="shared" si="0"/>
        <v>4913</v>
      </c>
    </row>
  </sheetData>
  <mergeCells count="5">
    <mergeCell ref="A1:J1"/>
    <mergeCell ref="A2:J2"/>
    <mergeCell ref="A3:J3"/>
    <mergeCell ref="A5:J5"/>
    <mergeCell ref="A6:J6"/>
  </mergeCells>
  <pageMargins left="0.7" right="0.7" top="0.75" bottom="0.75" header="0.3" footer="0.3"/>
  <pageSetup paperSize="9" orientation="landscape" horizontalDpi="120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L26"/>
  <sheetViews>
    <sheetView workbookViewId="0">
      <selection activeCell="A4" sqref="A4:J4"/>
    </sheetView>
  </sheetViews>
  <sheetFormatPr defaultRowHeight="15"/>
  <cols>
    <col min="2" max="3" width="9.140625" style="45"/>
    <col min="4" max="4" width="25" customWidth="1"/>
    <col min="5" max="5" width="12.5703125" style="45" customWidth="1"/>
    <col min="6" max="6" width="12.28515625" style="45" customWidth="1"/>
    <col min="7" max="7" width="11.42578125" style="45" customWidth="1"/>
    <col min="8" max="8" width="10.85546875" style="45" customWidth="1"/>
    <col min="9" max="9" width="14" customWidth="1"/>
  </cols>
  <sheetData>
    <row r="2" spans="1:12">
      <c r="A2" s="100" t="s">
        <v>252</v>
      </c>
      <c r="B2" s="100"/>
      <c r="C2" s="100"/>
      <c r="D2" s="112"/>
      <c r="E2" s="112"/>
      <c r="F2" s="112"/>
      <c r="G2" s="112"/>
      <c r="H2" s="112"/>
      <c r="I2" s="112"/>
      <c r="J2" s="112"/>
      <c r="K2" s="23"/>
    </row>
    <row r="3" spans="1:12">
      <c r="A3" s="100" t="s">
        <v>253</v>
      </c>
      <c r="B3" s="100"/>
      <c r="C3" s="100"/>
      <c r="D3" s="112"/>
      <c r="E3" s="112"/>
      <c r="F3" s="112"/>
      <c r="G3" s="112"/>
      <c r="H3" s="112"/>
      <c r="I3" s="112"/>
      <c r="J3" s="112"/>
      <c r="K3" s="23"/>
    </row>
    <row r="4" spans="1:12">
      <c r="A4" s="100" t="s">
        <v>265</v>
      </c>
      <c r="B4" s="100"/>
      <c r="C4" s="100"/>
      <c r="D4" s="112"/>
      <c r="E4" s="112"/>
      <c r="F4" s="112"/>
      <c r="G4" s="112"/>
      <c r="H4" s="112"/>
      <c r="I4" s="112"/>
      <c r="J4" s="112"/>
      <c r="K4" s="23"/>
      <c r="L4" s="23"/>
    </row>
    <row r="6" spans="1:12" ht="15.75">
      <c r="A6" s="130" t="s">
        <v>38</v>
      </c>
      <c r="B6" s="130"/>
      <c r="C6" s="130"/>
      <c r="D6" s="130"/>
      <c r="E6" s="130"/>
      <c r="F6" s="130"/>
      <c r="G6" s="130"/>
      <c r="H6" s="130"/>
      <c r="I6" s="130"/>
    </row>
    <row r="7" spans="1:12" ht="15.75">
      <c r="A7" s="130" t="s">
        <v>147</v>
      </c>
      <c r="B7" s="130"/>
      <c r="C7" s="130"/>
      <c r="D7" s="130"/>
      <c r="E7" s="130"/>
      <c r="F7" s="130"/>
      <c r="G7" s="130"/>
      <c r="H7" s="130"/>
      <c r="I7" s="130"/>
    </row>
    <row r="8" spans="1:12" ht="15.75">
      <c r="A8" s="25"/>
      <c r="B8" s="61"/>
      <c r="C8" s="61"/>
      <c r="D8" s="25"/>
      <c r="E8" s="71"/>
      <c r="F8" s="71"/>
      <c r="G8" s="71"/>
      <c r="H8" s="71"/>
      <c r="I8" s="25"/>
      <c r="K8" s="131"/>
      <c r="L8" s="132"/>
    </row>
    <row r="9" spans="1:12" ht="15.75">
      <c r="A9" s="26"/>
      <c r="B9" s="26"/>
      <c r="C9" s="26"/>
      <c r="D9" s="26"/>
      <c r="E9" s="26"/>
      <c r="F9" s="26"/>
      <c r="G9" s="26"/>
      <c r="H9" s="26"/>
      <c r="I9" s="27"/>
      <c r="L9" s="14"/>
    </row>
    <row r="10" spans="1:12" ht="15.75">
      <c r="A10" s="26"/>
      <c r="B10" s="26"/>
      <c r="C10" s="26"/>
      <c r="D10" s="26"/>
      <c r="E10" s="26"/>
      <c r="F10" s="26"/>
      <c r="G10" s="26"/>
      <c r="H10" s="26"/>
      <c r="I10" s="27" t="s">
        <v>51</v>
      </c>
      <c r="L10" s="14"/>
    </row>
    <row r="11" spans="1:12" ht="51">
      <c r="A11" s="28" t="s">
        <v>39</v>
      </c>
      <c r="B11" s="28" t="s">
        <v>125</v>
      </c>
      <c r="C11" s="28" t="s">
        <v>150</v>
      </c>
      <c r="D11" s="29" t="s">
        <v>1</v>
      </c>
      <c r="E11" s="37" t="s">
        <v>123</v>
      </c>
      <c r="F11" s="42" t="s">
        <v>159</v>
      </c>
      <c r="G11" s="74" t="s">
        <v>160</v>
      </c>
      <c r="H11" s="42" t="s">
        <v>161</v>
      </c>
      <c r="I11" s="42" t="s">
        <v>158</v>
      </c>
    </row>
    <row r="12" spans="1:12" ht="15.75">
      <c r="A12" s="29" t="s">
        <v>6</v>
      </c>
      <c r="B12" s="29"/>
      <c r="C12" s="29"/>
      <c r="D12" s="29" t="s">
        <v>7</v>
      </c>
      <c r="E12" s="29" t="s">
        <v>9</v>
      </c>
      <c r="F12" s="29"/>
      <c r="G12" s="29"/>
      <c r="H12" s="29"/>
      <c r="I12" s="29"/>
    </row>
    <row r="13" spans="1:12" ht="15.75">
      <c r="A13" s="29">
        <v>5</v>
      </c>
      <c r="B13" s="29"/>
      <c r="C13" s="29"/>
      <c r="D13" s="30" t="s">
        <v>49</v>
      </c>
      <c r="E13" s="52"/>
      <c r="F13" s="52"/>
      <c r="G13" s="52"/>
      <c r="H13" s="52"/>
      <c r="I13" s="52"/>
    </row>
    <row r="14" spans="1:12" ht="15.75">
      <c r="A14" s="29"/>
      <c r="B14" s="29">
        <v>1</v>
      </c>
      <c r="C14" s="29"/>
      <c r="D14" s="31" t="s">
        <v>50</v>
      </c>
      <c r="E14" s="53">
        <f>SUM(E15:E18)</f>
        <v>6014</v>
      </c>
      <c r="F14" s="53"/>
      <c r="G14" s="53">
        <v>2599</v>
      </c>
      <c r="H14" s="53">
        <v>-429</v>
      </c>
      <c r="I14" s="53">
        <v>8184</v>
      </c>
    </row>
    <row r="15" spans="1:12" ht="15.75">
      <c r="A15" s="29"/>
      <c r="B15" s="29"/>
      <c r="C15" s="29"/>
      <c r="D15" s="30" t="s">
        <v>112</v>
      </c>
      <c r="E15" s="53">
        <v>759</v>
      </c>
      <c r="F15" s="53"/>
      <c r="G15" s="53">
        <v>2288</v>
      </c>
      <c r="H15" s="53">
        <v>-429</v>
      </c>
      <c r="I15" s="53">
        <v>2618</v>
      </c>
    </row>
    <row r="16" spans="1:12" s="45" customFormat="1" ht="15.75">
      <c r="A16" s="29"/>
      <c r="B16" s="29"/>
      <c r="C16" s="29"/>
      <c r="D16" s="30"/>
      <c r="E16" s="53"/>
      <c r="F16" s="53"/>
      <c r="G16" s="53"/>
      <c r="H16" s="53"/>
      <c r="I16" s="53"/>
    </row>
    <row r="17" spans="1:9" s="45" customFormat="1" ht="15.75">
      <c r="A17" s="29"/>
      <c r="B17" s="29"/>
      <c r="C17" s="29"/>
      <c r="D17" s="30"/>
      <c r="E17" s="53"/>
      <c r="F17" s="53"/>
      <c r="G17" s="53"/>
      <c r="H17" s="53"/>
      <c r="I17" s="53"/>
    </row>
    <row r="18" spans="1:9" ht="15.75">
      <c r="A18" s="29"/>
      <c r="B18" s="29"/>
      <c r="C18" s="29"/>
      <c r="D18" s="30" t="s">
        <v>113</v>
      </c>
      <c r="E18" s="53">
        <v>5255</v>
      </c>
      <c r="F18" s="53"/>
      <c r="G18" s="53">
        <v>311</v>
      </c>
      <c r="H18" s="53">
        <v>0</v>
      </c>
      <c r="I18" s="53">
        <v>5566</v>
      </c>
    </row>
    <row r="19" spans="1:9" s="45" customFormat="1" ht="15.75">
      <c r="A19" s="29"/>
      <c r="B19" s="29"/>
      <c r="C19" s="29"/>
      <c r="D19" s="30"/>
      <c r="E19" s="53"/>
      <c r="F19" s="53"/>
      <c r="G19" s="53"/>
      <c r="H19" s="53"/>
      <c r="I19" s="53"/>
    </row>
    <row r="20" spans="1:9" s="45" customFormat="1" ht="15.75">
      <c r="A20" s="29"/>
      <c r="B20" s="29"/>
      <c r="C20" s="29"/>
      <c r="D20" s="30"/>
      <c r="E20" s="53"/>
      <c r="F20" s="53"/>
      <c r="G20" s="53"/>
      <c r="H20" s="53"/>
      <c r="I20" s="53"/>
    </row>
    <row r="21" spans="1:9" ht="15.75">
      <c r="A21" s="29"/>
      <c r="B21" s="29">
        <v>2</v>
      </c>
      <c r="C21" s="29"/>
      <c r="D21" s="30" t="s">
        <v>114</v>
      </c>
      <c r="E21" s="53">
        <v>0</v>
      </c>
      <c r="F21" s="52"/>
      <c r="G21" s="52"/>
      <c r="H21" s="52"/>
      <c r="I21" s="53"/>
    </row>
    <row r="22" spans="1:9" ht="15.75">
      <c r="A22" s="29"/>
      <c r="B22" s="29"/>
      <c r="C22" s="29"/>
      <c r="D22" s="28"/>
      <c r="E22" s="53"/>
      <c r="F22" s="53"/>
      <c r="G22" s="53"/>
      <c r="H22" s="53"/>
      <c r="I22" s="53"/>
    </row>
    <row r="23" spans="1:9" ht="15.75">
      <c r="A23" s="29"/>
      <c r="B23" s="29"/>
      <c r="C23" s="29"/>
      <c r="D23" s="28"/>
      <c r="E23" s="53"/>
      <c r="F23" s="53"/>
      <c r="G23" s="53"/>
      <c r="H23" s="53"/>
      <c r="I23" s="53"/>
    </row>
    <row r="24" spans="1:9" ht="15.75">
      <c r="A24" s="29"/>
      <c r="B24" s="29"/>
      <c r="C24" s="29"/>
      <c r="D24" s="28"/>
      <c r="E24" s="53"/>
      <c r="F24" s="53"/>
      <c r="G24" s="53"/>
      <c r="H24" s="53"/>
      <c r="I24" s="53"/>
    </row>
    <row r="25" spans="1:9" ht="15.75">
      <c r="A25" s="29"/>
      <c r="B25" s="29"/>
      <c r="C25" s="29"/>
      <c r="D25" s="28"/>
      <c r="E25" s="53"/>
      <c r="F25" s="53"/>
      <c r="G25" s="53"/>
      <c r="H25" s="53"/>
      <c r="I25" s="53"/>
    </row>
    <row r="26" spans="1:9" ht="15.75">
      <c r="A26" s="29"/>
      <c r="B26" s="29"/>
      <c r="C26" s="29"/>
      <c r="D26" s="28" t="s">
        <v>115</v>
      </c>
      <c r="E26" s="53">
        <f t="shared" ref="E26:I26" si="0">SUM(E14+E21)</f>
        <v>6014</v>
      </c>
      <c r="F26" s="53">
        <f t="shared" si="0"/>
        <v>0</v>
      </c>
      <c r="G26" s="53">
        <f t="shared" si="0"/>
        <v>2599</v>
      </c>
      <c r="H26" s="53">
        <f t="shared" si="0"/>
        <v>-429</v>
      </c>
      <c r="I26" s="53">
        <f t="shared" si="0"/>
        <v>8184</v>
      </c>
    </row>
  </sheetData>
  <mergeCells count="6">
    <mergeCell ref="A6:I6"/>
    <mergeCell ref="A7:I7"/>
    <mergeCell ref="K8:L8"/>
    <mergeCell ref="A2:J2"/>
    <mergeCell ref="A3:J3"/>
    <mergeCell ref="A4:J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L56"/>
  <sheetViews>
    <sheetView workbookViewId="0">
      <selection activeCell="A4" sqref="A4:I4"/>
    </sheetView>
  </sheetViews>
  <sheetFormatPr defaultRowHeight="15"/>
  <cols>
    <col min="1" max="1" width="3.28515625" customWidth="1"/>
    <col min="2" max="2" width="4" style="45" customWidth="1"/>
    <col min="3" max="3" width="6" style="45" customWidth="1"/>
    <col min="4" max="4" width="6.140625" customWidth="1"/>
    <col min="5" max="5" width="38" customWidth="1"/>
    <col min="6" max="6" width="14.5703125" style="45" customWidth="1"/>
    <col min="7" max="7" width="16" style="45" customWidth="1"/>
    <col min="8" max="8" width="15.42578125" style="45" customWidth="1"/>
    <col min="9" max="9" width="15.5703125" customWidth="1"/>
    <col min="10" max="12" width="9.140625" hidden="1" customWidth="1"/>
  </cols>
  <sheetData>
    <row r="2" spans="1:12">
      <c r="A2" s="100" t="s">
        <v>149</v>
      </c>
      <c r="B2" s="100"/>
      <c r="C2" s="100"/>
      <c r="D2" s="112"/>
      <c r="E2" s="112"/>
      <c r="F2" s="112"/>
      <c r="G2" s="112"/>
      <c r="H2" s="112"/>
      <c r="I2" s="112"/>
    </row>
    <row r="3" spans="1:12">
      <c r="A3" s="100" t="s">
        <v>256</v>
      </c>
      <c r="B3" s="100"/>
      <c r="C3" s="100"/>
      <c r="D3" s="112"/>
      <c r="E3" s="112"/>
      <c r="F3" s="112"/>
      <c r="G3" s="112"/>
      <c r="H3" s="112"/>
      <c r="I3" s="112"/>
      <c r="J3" s="112"/>
      <c r="K3" s="112"/>
      <c r="L3" s="112"/>
    </row>
    <row r="4" spans="1:12">
      <c r="A4" s="100" t="s">
        <v>266</v>
      </c>
      <c r="B4" s="100"/>
      <c r="C4" s="100"/>
      <c r="D4" s="112"/>
      <c r="E4" s="112"/>
      <c r="F4" s="112"/>
      <c r="G4" s="112"/>
      <c r="H4" s="112"/>
      <c r="I4" s="112"/>
    </row>
    <row r="5" spans="1:12">
      <c r="A5" s="117" t="s">
        <v>144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12" ht="18" customHeight="1">
      <c r="A6" s="118" t="s">
        <v>0</v>
      </c>
      <c r="B6" s="48"/>
      <c r="C6" s="48"/>
      <c r="D6" s="39"/>
      <c r="E6" s="121" t="s">
        <v>1</v>
      </c>
      <c r="F6" s="125" t="s">
        <v>51</v>
      </c>
      <c r="G6" s="125"/>
      <c r="H6" s="125"/>
      <c r="I6" s="125"/>
      <c r="J6" s="126"/>
      <c r="K6" s="4"/>
      <c r="L6" s="4"/>
    </row>
    <row r="7" spans="1:12">
      <c r="A7" s="119"/>
      <c r="B7" s="49"/>
      <c r="C7" s="49"/>
      <c r="D7" s="21"/>
      <c r="E7" s="122"/>
      <c r="F7" s="127" t="s">
        <v>2</v>
      </c>
      <c r="G7" s="127"/>
      <c r="H7" s="127"/>
      <c r="I7" s="128"/>
      <c r="J7" s="5"/>
      <c r="K7" s="5"/>
      <c r="L7" s="5"/>
    </row>
    <row r="8" spans="1:12" ht="48.75" customHeight="1">
      <c r="A8" s="120"/>
      <c r="B8" s="22" t="s">
        <v>39</v>
      </c>
      <c r="C8" s="22" t="s">
        <v>125</v>
      </c>
      <c r="D8" s="22" t="s">
        <v>131</v>
      </c>
      <c r="E8" s="123"/>
      <c r="F8" s="42" t="s">
        <v>120</v>
      </c>
      <c r="G8" s="42" t="s">
        <v>158</v>
      </c>
      <c r="H8" s="42" t="s">
        <v>257</v>
      </c>
      <c r="I8" s="42" t="s">
        <v>258</v>
      </c>
      <c r="J8" s="5"/>
      <c r="K8" s="5"/>
      <c r="L8" s="5"/>
    </row>
    <row r="9" spans="1:12">
      <c r="A9" s="38" t="s">
        <v>6</v>
      </c>
      <c r="B9" s="38" t="s">
        <v>7</v>
      </c>
      <c r="C9" s="38" t="s">
        <v>8</v>
      </c>
      <c r="D9" s="57" t="s">
        <v>9</v>
      </c>
      <c r="E9" s="57" t="s">
        <v>10</v>
      </c>
      <c r="F9" s="57" t="s">
        <v>11</v>
      </c>
      <c r="G9" s="57" t="s">
        <v>12</v>
      </c>
      <c r="H9" s="57" t="s">
        <v>116</v>
      </c>
      <c r="I9" s="57" t="s">
        <v>117</v>
      </c>
      <c r="J9" s="5"/>
      <c r="K9" s="5"/>
      <c r="L9" s="5"/>
    </row>
    <row r="10" spans="1:12">
      <c r="A10" s="38">
        <v>1</v>
      </c>
      <c r="B10" s="20">
        <v>1</v>
      </c>
      <c r="C10" s="20"/>
      <c r="D10" s="20"/>
      <c r="E10" s="44" t="s">
        <v>108</v>
      </c>
      <c r="F10" s="65">
        <v>5</v>
      </c>
      <c r="G10" s="65">
        <v>14</v>
      </c>
      <c r="H10" s="64">
        <v>14</v>
      </c>
      <c r="I10" s="64">
        <v>100</v>
      </c>
      <c r="J10" s="5"/>
      <c r="K10" s="5"/>
      <c r="L10" s="5"/>
    </row>
    <row r="11" spans="1:12">
      <c r="A11" s="38">
        <v>2</v>
      </c>
      <c r="B11" s="38">
        <v>2</v>
      </c>
      <c r="C11" s="38"/>
      <c r="D11" s="38"/>
      <c r="E11" s="40" t="s">
        <v>109</v>
      </c>
      <c r="F11" s="65">
        <v>386</v>
      </c>
      <c r="G11" s="65">
        <v>474</v>
      </c>
      <c r="H11" s="65">
        <v>494</v>
      </c>
      <c r="I11" s="65">
        <v>104</v>
      </c>
      <c r="J11" s="5"/>
      <c r="K11" s="5"/>
      <c r="L11" s="5"/>
    </row>
    <row r="12" spans="1:12">
      <c r="A12" s="38">
        <v>3</v>
      </c>
      <c r="B12" s="38">
        <v>3</v>
      </c>
      <c r="C12" s="38"/>
      <c r="D12" s="38"/>
      <c r="E12" s="40" t="s">
        <v>110</v>
      </c>
      <c r="F12" s="65">
        <v>0</v>
      </c>
      <c r="G12" s="65">
        <v>211</v>
      </c>
      <c r="H12" s="65">
        <v>211</v>
      </c>
      <c r="I12" s="65">
        <v>100</v>
      </c>
      <c r="J12" s="5"/>
      <c r="K12" s="5"/>
      <c r="L12" s="5"/>
    </row>
    <row r="13" spans="1:12">
      <c r="A13" s="38">
        <v>4</v>
      </c>
      <c r="B13" s="38">
        <v>4</v>
      </c>
      <c r="C13" s="38"/>
      <c r="D13" s="38"/>
      <c r="E13" s="40" t="s">
        <v>132</v>
      </c>
      <c r="F13" s="65">
        <v>8047</v>
      </c>
      <c r="G13" s="65">
        <v>10299</v>
      </c>
      <c r="H13" s="65">
        <v>8669</v>
      </c>
      <c r="I13" s="65">
        <v>84</v>
      </c>
      <c r="J13" s="5"/>
      <c r="K13" s="5"/>
      <c r="L13" s="5"/>
    </row>
    <row r="14" spans="1:12">
      <c r="A14" s="38">
        <v>5</v>
      </c>
      <c r="B14" s="38"/>
      <c r="C14" s="38">
        <v>1</v>
      </c>
      <c r="D14" s="38"/>
      <c r="E14" s="40" t="s">
        <v>3</v>
      </c>
      <c r="F14" s="65">
        <v>1415</v>
      </c>
      <c r="G14" s="65">
        <v>2586</v>
      </c>
      <c r="H14" s="65">
        <v>1976</v>
      </c>
      <c r="I14" s="65">
        <v>76</v>
      </c>
      <c r="J14" s="5"/>
      <c r="K14" s="5"/>
      <c r="L14" s="5"/>
    </row>
    <row r="15" spans="1:12">
      <c r="A15" s="38">
        <v>6</v>
      </c>
      <c r="B15" s="38"/>
      <c r="C15" s="38"/>
      <c r="D15" s="38">
        <v>1</v>
      </c>
      <c r="E15" s="40" t="s">
        <v>62</v>
      </c>
      <c r="F15" s="65">
        <v>910</v>
      </c>
      <c r="G15" s="65">
        <v>1003</v>
      </c>
      <c r="H15" s="65">
        <v>817</v>
      </c>
      <c r="I15" s="65">
        <v>81</v>
      </c>
      <c r="J15" s="5"/>
      <c r="K15" s="5"/>
      <c r="L15" s="5"/>
    </row>
    <row r="16" spans="1:12">
      <c r="A16" s="38">
        <v>7</v>
      </c>
      <c r="B16" s="38"/>
      <c r="C16" s="38"/>
      <c r="D16" s="38">
        <v>2</v>
      </c>
      <c r="E16" s="40" t="s">
        <v>63</v>
      </c>
      <c r="F16" s="65">
        <v>505</v>
      </c>
      <c r="G16" s="65">
        <v>1583</v>
      </c>
      <c r="H16" s="65">
        <v>1159</v>
      </c>
      <c r="I16" s="65">
        <v>73</v>
      </c>
      <c r="J16" s="5"/>
      <c r="K16" s="5"/>
      <c r="L16" s="5"/>
    </row>
    <row r="17" spans="1:12">
      <c r="A17" s="38">
        <v>8</v>
      </c>
      <c r="B17" s="38"/>
      <c r="C17" s="38">
        <v>2</v>
      </c>
      <c r="D17" s="38"/>
      <c r="E17" s="40" t="s">
        <v>4</v>
      </c>
      <c r="F17" s="65">
        <v>6455</v>
      </c>
      <c r="G17" s="65">
        <v>6772</v>
      </c>
      <c r="H17" s="65">
        <v>6486</v>
      </c>
      <c r="I17" s="65">
        <v>96</v>
      </c>
      <c r="J17" s="5"/>
      <c r="K17" s="5"/>
      <c r="L17" s="5"/>
    </row>
    <row r="18" spans="1:12">
      <c r="A18" s="38">
        <v>9</v>
      </c>
      <c r="B18" s="38"/>
      <c r="C18" s="38"/>
      <c r="D18" s="38">
        <v>1</v>
      </c>
      <c r="E18" s="40" t="s">
        <v>64</v>
      </c>
      <c r="F18" s="65">
        <v>5602</v>
      </c>
      <c r="G18" s="65">
        <v>5602</v>
      </c>
      <c r="H18" s="65">
        <v>5602</v>
      </c>
      <c r="I18" s="65">
        <v>100</v>
      </c>
      <c r="J18" s="5"/>
      <c r="K18" s="5"/>
      <c r="L18" s="5"/>
    </row>
    <row r="19" spans="1:12">
      <c r="A19" s="38">
        <v>10</v>
      </c>
      <c r="B19" s="38"/>
      <c r="C19" s="38"/>
      <c r="D19" s="38">
        <v>2</v>
      </c>
      <c r="E19" s="40" t="s">
        <v>65</v>
      </c>
      <c r="F19" s="65">
        <v>850</v>
      </c>
      <c r="G19" s="65">
        <v>1170</v>
      </c>
      <c r="H19" s="65">
        <v>884</v>
      </c>
      <c r="I19" s="65">
        <v>76</v>
      </c>
      <c r="J19" s="5"/>
      <c r="K19" s="5"/>
      <c r="L19" s="5"/>
    </row>
    <row r="20" spans="1:12">
      <c r="A20" s="38">
        <v>11</v>
      </c>
      <c r="B20" s="38"/>
      <c r="C20" s="38"/>
      <c r="D20" s="38">
        <v>3</v>
      </c>
      <c r="E20" s="40" t="s">
        <v>66</v>
      </c>
      <c r="F20" s="65">
        <v>3</v>
      </c>
      <c r="G20" s="65">
        <v>0</v>
      </c>
      <c r="H20" s="65">
        <v>0</v>
      </c>
      <c r="I20" s="65">
        <v>0</v>
      </c>
      <c r="J20" s="5"/>
      <c r="K20" s="5"/>
      <c r="L20" s="5"/>
    </row>
    <row r="21" spans="1:12">
      <c r="A21" s="38">
        <v>12</v>
      </c>
      <c r="B21" s="38"/>
      <c r="C21" s="38">
        <v>3</v>
      </c>
      <c r="D21" s="38"/>
      <c r="E21" s="40" t="s">
        <v>32</v>
      </c>
      <c r="F21" s="65">
        <v>177</v>
      </c>
      <c r="G21" s="65">
        <v>853</v>
      </c>
      <c r="H21" s="65">
        <v>207</v>
      </c>
      <c r="I21" s="65">
        <v>24</v>
      </c>
      <c r="J21" s="5"/>
      <c r="K21" s="5"/>
      <c r="L21" s="5"/>
    </row>
    <row r="22" spans="1:12">
      <c r="A22" s="38">
        <v>13</v>
      </c>
      <c r="B22" s="38">
        <v>5</v>
      </c>
      <c r="C22" s="38"/>
      <c r="D22" s="38"/>
      <c r="E22" s="40" t="s">
        <v>133</v>
      </c>
      <c r="F22" s="65">
        <f>SUM(F23:F26)</f>
        <v>7266</v>
      </c>
      <c r="G22" s="65">
        <v>7553</v>
      </c>
      <c r="H22" s="65">
        <v>7570</v>
      </c>
      <c r="I22" s="65">
        <v>100</v>
      </c>
      <c r="J22" s="5"/>
      <c r="K22" s="5"/>
      <c r="L22" s="5"/>
    </row>
    <row r="23" spans="1:12">
      <c r="A23" s="38">
        <v>14</v>
      </c>
      <c r="B23" s="38"/>
      <c r="C23" s="38">
        <v>1</v>
      </c>
      <c r="D23" s="38"/>
      <c r="E23" s="40" t="s">
        <v>20</v>
      </c>
      <c r="F23" s="65">
        <v>6392</v>
      </c>
      <c r="G23" s="65">
        <v>6392</v>
      </c>
      <c r="H23" s="65">
        <v>6392</v>
      </c>
      <c r="I23" s="65">
        <v>100</v>
      </c>
      <c r="J23" s="5"/>
      <c r="K23" s="5"/>
      <c r="L23" s="5"/>
    </row>
    <row r="24" spans="1:12">
      <c r="A24" s="38">
        <v>15</v>
      </c>
      <c r="B24" s="38"/>
      <c r="C24" s="38">
        <v>2</v>
      </c>
      <c r="D24" s="38"/>
      <c r="E24" s="40" t="s">
        <v>5</v>
      </c>
      <c r="F24" s="65">
        <v>0</v>
      </c>
      <c r="G24" s="65">
        <v>9</v>
      </c>
      <c r="H24" s="65">
        <v>9</v>
      </c>
      <c r="I24" s="65">
        <v>100</v>
      </c>
      <c r="J24" s="5"/>
      <c r="K24" s="5"/>
      <c r="L24" s="5"/>
    </row>
    <row r="25" spans="1:12">
      <c r="A25" s="38">
        <v>16</v>
      </c>
      <c r="B25" s="38"/>
      <c r="C25" s="38">
        <v>3</v>
      </c>
      <c r="D25" s="38"/>
      <c r="E25" s="40" t="s">
        <v>111</v>
      </c>
      <c r="F25" s="65">
        <v>0</v>
      </c>
      <c r="G25" s="65">
        <v>278</v>
      </c>
      <c r="H25" s="65">
        <v>278</v>
      </c>
      <c r="I25" s="65">
        <v>100</v>
      </c>
      <c r="J25" s="5"/>
      <c r="K25" s="5"/>
      <c r="L25" s="5"/>
    </row>
    <row r="26" spans="1:12">
      <c r="A26" s="38">
        <v>17</v>
      </c>
      <c r="B26" s="38"/>
      <c r="C26" s="38">
        <v>4</v>
      </c>
      <c r="D26" s="38"/>
      <c r="E26" s="40" t="s">
        <v>19</v>
      </c>
      <c r="F26" s="65">
        <v>874</v>
      </c>
      <c r="G26" s="65">
        <v>874</v>
      </c>
      <c r="H26" s="65">
        <v>891</v>
      </c>
      <c r="I26" s="65">
        <v>102</v>
      </c>
      <c r="J26" s="5"/>
      <c r="K26" s="5"/>
      <c r="L26" s="5"/>
    </row>
    <row r="27" spans="1:12">
      <c r="A27" s="38">
        <v>18</v>
      </c>
      <c r="B27" s="38">
        <v>6</v>
      </c>
      <c r="C27" s="38"/>
      <c r="D27" s="38"/>
      <c r="E27" s="40" t="s">
        <v>22</v>
      </c>
      <c r="F27" s="65">
        <v>0</v>
      </c>
      <c r="G27" s="65">
        <v>0</v>
      </c>
      <c r="H27" s="65">
        <v>0</v>
      </c>
      <c r="I27" s="65">
        <v>0</v>
      </c>
      <c r="J27" s="5"/>
      <c r="K27" s="5"/>
      <c r="L27" s="5"/>
    </row>
    <row r="28" spans="1:12">
      <c r="A28" s="38">
        <v>19</v>
      </c>
      <c r="B28" s="38">
        <v>7</v>
      </c>
      <c r="C28" s="38"/>
      <c r="D28" s="38"/>
      <c r="E28" s="40" t="s">
        <v>134</v>
      </c>
      <c r="F28" s="65">
        <v>488</v>
      </c>
      <c r="G28" s="65">
        <v>831</v>
      </c>
      <c r="H28" s="65">
        <v>987</v>
      </c>
      <c r="I28" s="65">
        <v>119</v>
      </c>
      <c r="J28" s="5"/>
      <c r="K28" s="5"/>
      <c r="L28" s="5"/>
    </row>
    <row r="29" spans="1:12" s="45" customFormat="1">
      <c r="A29" s="38">
        <v>20</v>
      </c>
      <c r="B29" s="38">
        <v>8</v>
      </c>
      <c r="C29" s="38"/>
      <c r="D29" s="38"/>
      <c r="E29" s="40" t="s">
        <v>135</v>
      </c>
      <c r="F29" s="65">
        <v>0</v>
      </c>
      <c r="G29" s="65">
        <v>0</v>
      </c>
      <c r="H29" s="65">
        <v>0</v>
      </c>
      <c r="I29" s="65"/>
      <c r="J29" s="5"/>
      <c r="K29" s="5"/>
      <c r="L29" s="5"/>
    </row>
    <row r="30" spans="1:12">
      <c r="A30" s="38">
        <v>21</v>
      </c>
      <c r="B30" s="38">
        <v>9</v>
      </c>
      <c r="C30" s="38"/>
      <c r="D30" s="38"/>
      <c r="E30" s="40" t="s">
        <v>31</v>
      </c>
      <c r="F30" s="65">
        <v>45</v>
      </c>
      <c r="G30" s="65">
        <v>45</v>
      </c>
      <c r="H30" s="65">
        <v>45</v>
      </c>
      <c r="I30" s="65">
        <v>100</v>
      </c>
      <c r="J30" s="5"/>
      <c r="K30" s="5"/>
      <c r="L30" s="5"/>
    </row>
    <row r="31" spans="1:12" s="45" customFormat="1">
      <c r="A31" s="38">
        <v>22</v>
      </c>
      <c r="B31" s="38">
        <v>10</v>
      </c>
      <c r="C31" s="38"/>
      <c r="D31" s="38"/>
      <c r="E31" s="40" t="s">
        <v>136</v>
      </c>
      <c r="F31" s="99">
        <v>0</v>
      </c>
      <c r="G31" s="99">
        <v>10</v>
      </c>
      <c r="H31" s="65">
        <v>10</v>
      </c>
      <c r="I31" s="65">
        <v>100</v>
      </c>
      <c r="J31" s="5"/>
      <c r="K31" s="5"/>
      <c r="L31" s="5"/>
    </row>
    <row r="32" spans="1:12" s="45" customFormat="1">
      <c r="A32" s="118" t="s">
        <v>0</v>
      </c>
      <c r="B32" s="68"/>
      <c r="C32" s="68"/>
      <c r="D32" s="70"/>
      <c r="E32" s="121" t="s">
        <v>1</v>
      </c>
      <c r="F32" s="124" t="s">
        <v>259</v>
      </c>
      <c r="G32" s="125"/>
      <c r="H32" s="125"/>
      <c r="I32" s="125"/>
      <c r="J32" s="126"/>
      <c r="K32" s="5"/>
      <c r="L32" s="5"/>
    </row>
    <row r="33" spans="1:12" s="45" customFormat="1">
      <c r="A33" s="119"/>
      <c r="B33" s="69"/>
      <c r="C33" s="69"/>
      <c r="D33" s="21"/>
      <c r="E33" s="122"/>
      <c r="F33" s="133" t="s">
        <v>2</v>
      </c>
      <c r="G33" s="127"/>
      <c r="H33" s="127"/>
      <c r="I33" s="134"/>
      <c r="J33" s="5"/>
      <c r="K33" s="5"/>
      <c r="L33" s="5"/>
    </row>
    <row r="34" spans="1:12" s="45" customFormat="1" ht="38.25">
      <c r="A34" s="120"/>
      <c r="B34" s="22" t="s">
        <v>39</v>
      </c>
      <c r="C34" s="22" t="s">
        <v>125</v>
      </c>
      <c r="D34" s="22" t="s">
        <v>131</v>
      </c>
      <c r="E34" s="123"/>
      <c r="F34" s="42" t="s">
        <v>120</v>
      </c>
      <c r="G34" s="42" t="s">
        <v>158</v>
      </c>
      <c r="H34" s="42" t="s">
        <v>258</v>
      </c>
      <c r="I34" s="42" t="s">
        <v>258</v>
      </c>
      <c r="J34" s="5"/>
      <c r="K34" s="5"/>
      <c r="L34" s="5"/>
    </row>
    <row r="35" spans="1:12">
      <c r="A35" s="38">
        <v>23</v>
      </c>
      <c r="B35" s="38">
        <v>11</v>
      </c>
      <c r="C35" s="38"/>
      <c r="D35" s="38"/>
      <c r="E35" s="40" t="s">
        <v>137</v>
      </c>
      <c r="F35" s="65">
        <v>0</v>
      </c>
      <c r="G35" s="65">
        <v>100</v>
      </c>
      <c r="H35" s="65">
        <v>100</v>
      </c>
      <c r="I35" s="65">
        <v>100</v>
      </c>
      <c r="J35" s="5"/>
      <c r="K35" s="5"/>
      <c r="L35" s="5"/>
    </row>
    <row r="36" spans="1:12">
      <c r="A36" s="38">
        <v>24</v>
      </c>
      <c r="B36" s="38"/>
      <c r="C36" s="38"/>
      <c r="D36" s="38"/>
      <c r="E36" s="40" t="s">
        <v>138</v>
      </c>
      <c r="F36" s="65">
        <f t="shared" ref="F36" si="0">SUM(F10+F11+F12+F13+F22+F27+F28+F29+F30+F31+F35)</f>
        <v>16237</v>
      </c>
      <c r="G36" s="65">
        <f t="shared" ref="G36:H36" si="1">SUM(G10+G11+G12+G13+G22+G27+G28+G29+G30+G31+G35)</f>
        <v>19537</v>
      </c>
      <c r="H36" s="65">
        <f t="shared" si="1"/>
        <v>18100</v>
      </c>
      <c r="I36" s="65">
        <v>93</v>
      </c>
      <c r="J36" s="5"/>
      <c r="K36" s="5"/>
      <c r="L36" s="5"/>
    </row>
    <row r="37" spans="1:12">
      <c r="A37" s="38">
        <v>25</v>
      </c>
      <c r="B37" s="38">
        <v>12</v>
      </c>
      <c r="C37" s="38"/>
      <c r="D37" s="38"/>
      <c r="E37" s="40" t="s">
        <v>101</v>
      </c>
      <c r="F37" s="65">
        <v>6863</v>
      </c>
      <c r="G37" s="65">
        <v>6863</v>
      </c>
      <c r="H37" s="65"/>
      <c r="I37" s="65"/>
      <c r="J37" s="11"/>
      <c r="K37" s="11"/>
      <c r="L37" s="11"/>
    </row>
    <row r="38" spans="1:12" s="45" customFormat="1">
      <c r="A38" s="38">
        <v>26</v>
      </c>
      <c r="B38" s="38">
        <v>13</v>
      </c>
      <c r="C38" s="38"/>
      <c r="D38" s="38"/>
      <c r="E38" s="40" t="s">
        <v>139</v>
      </c>
      <c r="F38" s="65">
        <v>6863</v>
      </c>
      <c r="G38" s="65">
        <v>6863</v>
      </c>
      <c r="H38" s="65">
        <v>1474</v>
      </c>
      <c r="I38" s="65">
        <v>21</v>
      </c>
      <c r="J38" s="11"/>
      <c r="K38" s="11"/>
      <c r="L38" s="11"/>
    </row>
    <row r="39" spans="1:12" s="45" customFormat="1">
      <c r="A39" s="38">
        <v>27</v>
      </c>
      <c r="B39" s="38">
        <v>14</v>
      </c>
      <c r="C39" s="38"/>
      <c r="D39" s="38"/>
      <c r="E39" s="40" t="s">
        <v>140</v>
      </c>
      <c r="F39" s="65">
        <v>0</v>
      </c>
      <c r="G39" s="65">
        <v>0</v>
      </c>
      <c r="H39" s="65">
        <v>0</v>
      </c>
      <c r="I39" s="65"/>
      <c r="J39" s="11"/>
      <c r="K39" s="11"/>
      <c r="L39" s="11"/>
    </row>
    <row r="40" spans="1:12" s="45" customFormat="1">
      <c r="A40" s="38">
        <v>28</v>
      </c>
      <c r="B40" s="38"/>
      <c r="C40" s="38"/>
      <c r="D40" s="38"/>
      <c r="E40" s="47" t="s">
        <v>33</v>
      </c>
      <c r="F40" s="51"/>
      <c r="G40" s="51"/>
      <c r="H40" s="51">
        <v>104</v>
      </c>
      <c r="I40" s="65"/>
      <c r="J40" s="11"/>
      <c r="K40" s="11"/>
      <c r="L40" s="11"/>
    </row>
    <row r="41" spans="1:12">
      <c r="A41" s="38">
        <v>29</v>
      </c>
      <c r="B41" s="38"/>
      <c r="C41" s="38"/>
      <c r="D41" s="38"/>
      <c r="E41" s="40" t="s">
        <v>102</v>
      </c>
      <c r="F41" s="65">
        <v>0</v>
      </c>
      <c r="G41" s="65">
        <v>0</v>
      </c>
      <c r="H41" s="65">
        <v>0</v>
      </c>
      <c r="I41" s="65">
        <v>21</v>
      </c>
      <c r="J41" s="11"/>
      <c r="K41" s="11"/>
      <c r="L41" s="11"/>
    </row>
    <row r="42" spans="1:12" s="45" customFormat="1">
      <c r="A42" s="38">
        <v>30</v>
      </c>
      <c r="B42" s="38"/>
      <c r="C42" s="38"/>
      <c r="D42" s="38"/>
      <c r="E42" s="47" t="s">
        <v>34</v>
      </c>
      <c r="F42" s="51"/>
      <c r="G42" s="51"/>
      <c r="H42" s="51">
        <v>5389</v>
      </c>
      <c r="I42" s="65"/>
      <c r="J42" s="11"/>
      <c r="K42" s="11"/>
      <c r="L42" s="11"/>
    </row>
    <row r="43" spans="1:12">
      <c r="A43" s="38">
        <v>31</v>
      </c>
      <c r="B43" s="38"/>
      <c r="C43" s="38"/>
      <c r="D43" s="38"/>
      <c r="E43" s="40" t="s">
        <v>141</v>
      </c>
      <c r="F43" s="65">
        <v>23100</v>
      </c>
      <c r="G43" s="65">
        <v>26400</v>
      </c>
      <c r="H43" s="65">
        <f>SUM(H36+H38+H40+H42)</f>
        <v>25067</v>
      </c>
      <c r="I43" s="65">
        <v>95</v>
      </c>
      <c r="J43" s="11"/>
      <c r="K43" s="11"/>
      <c r="L43" s="11"/>
    </row>
    <row r="44" spans="1:12">
      <c r="A44" s="38">
        <v>32</v>
      </c>
      <c r="B44" s="38">
        <v>1</v>
      </c>
      <c r="C44" s="38"/>
      <c r="D44" s="38"/>
      <c r="E44" s="41" t="s">
        <v>21</v>
      </c>
      <c r="F44" s="65">
        <v>2591</v>
      </c>
      <c r="G44" s="65">
        <v>2591</v>
      </c>
      <c r="H44" s="65">
        <v>2505</v>
      </c>
      <c r="I44" s="65">
        <v>97</v>
      </c>
      <c r="J44" s="6"/>
      <c r="K44" s="6"/>
      <c r="L44" s="6"/>
    </row>
    <row r="45" spans="1:12">
      <c r="A45" s="38">
        <v>33</v>
      </c>
      <c r="B45" s="38">
        <v>2</v>
      </c>
      <c r="C45" s="54"/>
      <c r="D45" s="38"/>
      <c r="E45" s="41" t="s">
        <v>26</v>
      </c>
      <c r="F45" s="65">
        <v>9473</v>
      </c>
      <c r="G45" s="65">
        <v>10528</v>
      </c>
      <c r="H45" s="65">
        <v>9684</v>
      </c>
      <c r="I45" s="65">
        <v>92</v>
      </c>
      <c r="J45" s="6"/>
      <c r="K45" s="6"/>
      <c r="L45" s="6"/>
    </row>
    <row r="46" spans="1:12" s="45" customFormat="1">
      <c r="A46" s="38">
        <v>34</v>
      </c>
      <c r="B46" s="38">
        <v>3</v>
      </c>
      <c r="C46" s="54"/>
      <c r="D46" s="38"/>
      <c r="E46" s="40" t="s">
        <v>155</v>
      </c>
      <c r="F46" s="65">
        <v>4843</v>
      </c>
      <c r="G46" s="65">
        <v>4918</v>
      </c>
      <c r="H46" s="65">
        <v>4913</v>
      </c>
      <c r="I46" s="65">
        <v>100</v>
      </c>
      <c r="J46" s="6"/>
      <c r="K46" s="6"/>
      <c r="L46" s="6"/>
    </row>
    <row r="47" spans="1:12" s="45" customFormat="1">
      <c r="A47" s="38">
        <v>35</v>
      </c>
      <c r="B47" s="38">
        <v>4</v>
      </c>
      <c r="C47" s="54"/>
      <c r="D47" s="38"/>
      <c r="E47" s="41" t="s">
        <v>154</v>
      </c>
      <c r="F47" s="65">
        <v>179</v>
      </c>
      <c r="G47" s="65">
        <v>179</v>
      </c>
      <c r="H47" s="65">
        <v>0</v>
      </c>
      <c r="I47" s="65">
        <v>0</v>
      </c>
      <c r="J47" s="6"/>
      <c r="K47" s="6"/>
      <c r="L47" s="6"/>
    </row>
    <row r="48" spans="1:12">
      <c r="A48" s="38">
        <v>36</v>
      </c>
      <c r="B48" s="38">
        <v>5</v>
      </c>
      <c r="C48" s="38"/>
      <c r="D48" s="38"/>
      <c r="E48" s="41" t="s">
        <v>27</v>
      </c>
      <c r="F48" s="65">
        <v>6014</v>
      </c>
      <c r="G48" s="65">
        <v>8184</v>
      </c>
      <c r="H48" s="65">
        <v>0</v>
      </c>
      <c r="I48" s="65"/>
      <c r="J48" s="6"/>
      <c r="K48" s="6"/>
      <c r="L48" s="6"/>
    </row>
    <row r="49" spans="1:12">
      <c r="A49" s="38">
        <v>37</v>
      </c>
      <c r="B49" s="38"/>
      <c r="C49" s="38"/>
      <c r="D49" s="38"/>
      <c r="E49" s="41" t="s">
        <v>142</v>
      </c>
      <c r="F49" s="65">
        <f t="shared" ref="F49" si="2">SUM(F44:F48)</f>
        <v>23100</v>
      </c>
      <c r="G49" s="65">
        <f t="shared" ref="G49:H49" si="3">SUM(G44:G48)</f>
        <v>26400</v>
      </c>
      <c r="H49" s="65">
        <f t="shared" si="3"/>
        <v>17102</v>
      </c>
      <c r="I49" s="65">
        <v>65</v>
      </c>
      <c r="J49" s="5">
        <f t="shared" ref="J49:L49" si="4">SUM(J44:J48)</f>
        <v>0</v>
      </c>
      <c r="K49" s="5">
        <f t="shared" si="4"/>
        <v>0</v>
      </c>
      <c r="L49" s="5">
        <f t="shared" si="4"/>
        <v>0</v>
      </c>
    </row>
    <row r="50" spans="1:12">
      <c r="A50" s="38">
        <v>38</v>
      </c>
      <c r="B50" s="38"/>
      <c r="C50" s="38"/>
      <c r="D50" s="38"/>
      <c r="E50" s="41" t="s">
        <v>35</v>
      </c>
      <c r="F50" s="65"/>
      <c r="G50" s="65"/>
      <c r="H50" s="65">
        <v>25</v>
      </c>
      <c r="I50" s="65"/>
      <c r="J50" s="6"/>
      <c r="K50" s="6"/>
      <c r="L50" s="6"/>
    </row>
    <row r="51" spans="1:12">
      <c r="A51" s="38">
        <v>39</v>
      </c>
      <c r="B51" s="38"/>
      <c r="C51" s="38"/>
      <c r="D51" s="38"/>
      <c r="E51" s="41" t="s">
        <v>36</v>
      </c>
      <c r="F51" s="65"/>
      <c r="G51" s="65"/>
      <c r="H51" s="65">
        <v>7940</v>
      </c>
      <c r="I51" s="65"/>
      <c r="J51" s="6"/>
      <c r="K51" s="6"/>
      <c r="L51" s="6"/>
    </row>
    <row r="52" spans="1:12">
      <c r="A52" s="38">
        <v>40</v>
      </c>
      <c r="B52" s="38"/>
      <c r="C52" s="38"/>
      <c r="D52" s="38"/>
      <c r="E52" s="41" t="s">
        <v>143</v>
      </c>
      <c r="F52" s="65">
        <f t="shared" ref="F52" si="5">SUM(F49:F51)</f>
        <v>23100</v>
      </c>
      <c r="G52" s="65">
        <f t="shared" ref="G52:H52" si="6">SUM(G49:G51)</f>
        <v>26400</v>
      </c>
      <c r="H52" s="65">
        <f t="shared" si="6"/>
        <v>25067</v>
      </c>
      <c r="I52" s="65">
        <v>95</v>
      </c>
      <c r="J52" s="6"/>
      <c r="K52" s="6"/>
      <c r="L52" s="6"/>
    </row>
    <row r="56" spans="1:12">
      <c r="E56" s="6"/>
    </row>
  </sheetData>
  <mergeCells count="12">
    <mergeCell ref="A2:I2"/>
    <mergeCell ref="A3:L3"/>
    <mergeCell ref="A4:I4"/>
    <mergeCell ref="A5:L5"/>
    <mergeCell ref="A32:A34"/>
    <mergeCell ref="E32:E34"/>
    <mergeCell ref="F32:J32"/>
    <mergeCell ref="F33:I33"/>
    <mergeCell ref="A6:A8"/>
    <mergeCell ref="E6:E8"/>
    <mergeCell ref="F6:J6"/>
    <mergeCell ref="F7:I7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F51"/>
  <sheetViews>
    <sheetView workbookViewId="0">
      <selection activeCell="H24" sqref="H24"/>
    </sheetView>
  </sheetViews>
  <sheetFormatPr defaultRowHeight="15"/>
  <cols>
    <col min="1" max="1" width="6.42578125" customWidth="1"/>
    <col min="2" max="2" width="7.140625" customWidth="1"/>
    <col min="3" max="3" width="40.140625" customWidth="1"/>
    <col min="4" max="4" width="11.28515625" customWidth="1"/>
    <col min="5" max="5" width="10.140625" customWidth="1"/>
  </cols>
  <sheetData>
    <row r="2" spans="1:6">
      <c r="A2" s="100" t="s">
        <v>148</v>
      </c>
      <c r="B2" s="100"/>
      <c r="C2" s="100"/>
      <c r="D2" s="100"/>
      <c r="E2" s="100"/>
      <c r="F2" s="100"/>
    </row>
    <row r="3" spans="1:6">
      <c r="A3" s="100" t="s">
        <v>260</v>
      </c>
      <c r="B3" s="100"/>
      <c r="C3" s="100"/>
      <c r="D3" s="100"/>
      <c r="E3" s="100"/>
      <c r="F3" s="100"/>
    </row>
    <row r="4" spans="1:6">
      <c r="A4" s="100" t="s">
        <v>267</v>
      </c>
      <c r="B4" s="100"/>
      <c r="C4" s="100"/>
      <c r="D4" s="100"/>
      <c r="E4" s="100"/>
      <c r="F4" s="100"/>
    </row>
    <row r="5" spans="1:6">
      <c r="B5" s="24"/>
    </row>
    <row r="6" spans="1:6">
      <c r="B6" s="100" t="s">
        <v>129</v>
      </c>
      <c r="C6" s="100"/>
      <c r="D6" s="100"/>
      <c r="E6" s="100"/>
      <c r="F6" s="100"/>
    </row>
    <row r="7" spans="1:6">
      <c r="B7" s="24"/>
    </row>
    <row r="8" spans="1:6">
      <c r="A8" s="135" t="s">
        <v>15</v>
      </c>
      <c r="B8" s="137" t="s">
        <v>126</v>
      </c>
      <c r="C8" s="138" t="s">
        <v>1</v>
      </c>
      <c r="D8" s="10" t="s">
        <v>70</v>
      </c>
      <c r="E8" s="10" t="s">
        <v>71</v>
      </c>
      <c r="F8" s="139" t="s">
        <v>130</v>
      </c>
    </row>
    <row r="9" spans="1:6">
      <c r="A9" s="136"/>
      <c r="B9" s="137"/>
      <c r="C9" s="138"/>
      <c r="D9" s="137" t="s">
        <v>72</v>
      </c>
      <c r="E9" s="137"/>
      <c r="F9" s="139"/>
    </row>
    <row r="10" spans="1:6">
      <c r="A10" s="32" t="s">
        <v>6</v>
      </c>
      <c r="B10" s="10" t="s">
        <v>7</v>
      </c>
      <c r="C10" s="33" t="s">
        <v>8</v>
      </c>
      <c r="D10" s="10" t="s">
        <v>9</v>
      </c>
      <c r="E10" s="10" t="s">
        <v>10</v>
      </c>
      <c r="F10" s="34" t="s">
        <v>11</v>
      </c>
    </row>
    <row r="11" spans="1:6">
      <c r="A11" s="1">
        <v>1</v>
      </c>
      <c r="B11" s="10">
        <v>1</v>
      </c>
      <c r="C11" s="1" t="s">
        <v>73</v>
      </c>
      <c r="D11" s="51">
        <f>SUM(D12:D18)</f>
        <v>17744</v>
      </c>
      <c r="E11" s="51">
        <f t="shared" ref="E11:F11" si="0">SUM(E12:E18)</f>
        <v>1474</v>
      </c>
      <c r="F11" s="51">
        <f t="shared" si="0"/>
        <v>19218</v>
      </c>
    </row>
    <row r="12" spans="1:6">
      <c r="A12" s="1">
        <v>2</v>
      </c>
      <c r="B12" s="10"/>
      <c r="C12" s="1" t="s">
        <v>103</v>
      </c>
      <c r="D12" s="51">
        <v>14</v>
      </c>
      <c r="E12" s="51"/>
      <c r="F12" s="51">
        <v>14</v>
      </c>
    </row>
    <row r="13" spans="1:6">
      <c r="A13" s="1">
        <v>3</v>
      </c>
      <c r="B13" s="10"/>
      <c r="C13" s="1" t="s">
        <v>74</v>
      </c>
      <c r="D13" s="51">
        <v>494</v>
      </c>
      <c r="E13" s="51"/>
      <c r="F13" s="51">
        <v>494</v>
      </c>
    </row>
    <row r="14" spans="1:6">
      <c r="A14" s="1">
        <v>4</v>
      </c>
      <c r="B14" s="10"/>
      <c r="C14" s="1" t="s">
        <v>75</v>
      </c>
      <c r="D14" s="51">
        <v>8669</v>
      </c>
      <c r="E14" s="51"/>
      <c r="F14" s="51">
        <v>8669</v>
      </c>
    </row>
    <row r="15" spans="1:6">
      <c r="A15" s="1">
        <v>5</v>
      </c>
      <c r="B15" s="10"/>
      <c r="C15" s="1" t="s">
        <v>76</v>
      </c>
      <c r="D15" s="51">
        <v>7570</v>
      </c>
      <c r="E15" s="51"/>
      <c r="F15" s="51">
        <v>7570</v>
      </c>
    </row>
    <row r="16" spans="1:6">
      <c r="A16" s="1">
        <v>6</v>
      </c>
      <c r="B16" s="10"/>
      <c r="C16" s="1" t="s">
        <v>77</v>
      </c>
      <c r="D16" s="51">
        <v>987</v>
      </c>
      <c r="E16" s="51"/>
      <c r="F16" s="51">
        <v>987</v>
      </c>
    </row>
    <row r="17" spans="1:6">
      <c r="A17" s="1">
        <v>7</v>
      </c>
      <c r="B17" s="10"/>
      <c r="C17" s="1" t="s">
        <v>78</v>
      </c>
      <c r="D17" s="51">
        <v>10</v>
      </c>
      <c r="E17" s="51">
        <v>0</v>
      </c>
      <c r="F17" s="51">
        <v>10</v>
      </c>
    </row>
    <row r="18" spans="1:6">
      <c r="A18" s="1">
        <v>8</v>
      </c>
      <c r="B18" s="10"/>
      <c r="C18" s="1" t="s">
        <v>79</v>
      </c>
      <c r="D18" s="51"/>
      <c r="E18" s="50">
        <v>1474</v>
      </c>
      <c r="F18" s="51">
        <v>1474</v>
      </c>
    </row>
    <row r="19" spans="1:6">
      <c r="A19" s="1">
        <v>9</v>
      </c>
      <c r="B19" s="10">
        <v>2</v>
      </c>
      <c r="C19" s="1" t="s">
        <v>80</v>
      </c>
      <c r="D19" s="51">
        <f>SUM(D20:D26)</f>
        <v>356</v>
      </c>
      <c r="E19" s="51">
        <f>SUM(E20:E26)</f>
        <v>0</v>
      </c>
      <c r="F19" s="51">
        <f>SUM(F20:F26)</f>
        <v>356</v>
      </c>
    </row>
    <row r="20" spans="1:6">
      <c r="A20" s="1">
        <v>10</v>
      </c>
      <c r="B20" s="10"/>
      <c r="C20" s="1" t="s">
        <v>81</v>
      </c>
      <c r="D20" s="51"/>
      <c r="E20" s="51"/>
      <c r="F20" s="51">
        <v>0</v>
      </c>
    </row>
    <row r="21" spans="1:6">
      <c r="A21" s="1">
        <v>11</v>
      </c>
      <c r="B21" s="10"/>
      <c r="C21" s="1" t="s">
        <v>104</v>
      </c>
      <c r="D21" s="51">
        <v>211</v>
      </c>
      <c r="E21" s="51"/>
      <c r="F21" s="51">
        <v>211</v>
      </c>
    </row>
    <row r="22" spans="1:6">
      <c r="A22" s="1">
        <v>12</v>
      </c>
      <c r="B22" s="10"/>
      <c r="C22" s="1" t="s">
        <v>82</v>
      </c>
      <c r="D22" s="51"/>
      <c r="E22" s="51"/>
      <c r="F22" s="51">
        <v>0</v>
      </c>
    </row>
    <row r="23" spans="1:6">
      <c r="A23" s="1">
        <v>13</v>
      </c>
      <c r="B23" s="10"/>
      <c r="C23" s="1" t="s">
        <v>83</v>
      </c>
      <c r="D23" s="51"/>
      <c r="E23" s="51"/>
      <c r="F23" s="51">
        <v>0</v>
      </c>
    </row>
    <row r="24" spans="1:6">
      <c r="A24" s="1">
        <v>14</v>
      </c>
      <c r="B24" s="10"/>
      <c r="C24" s="1" t="s">
        <v>84</v>
      </c>
      <c r="D24" s="51">
        <v>100</v>
      </c>
      <c r="E24" s="51"/>
      <c r="F24" s="51">
        <v>100</v>
      </c>
    </row>
    <row r="25" spans="1:6">
      <c r="A25" s="1">
        <v>15</v>
      </c>
      <c r="B25" s="10"/>
      <c r="C25" s="1" t="s">
        <v>85</v>
      </c>
      <c r="D25" s="51"/>
      <c r="E25" s="51">
        <v>0</v>
      </c>
      <c r="F25" s="51">
        <v>0</v>
      </c>
    </row>
    <row r="26" spans="1:6">
      <c r="A26" s="1">
        <v>16</v>
      </c>
      <c r="B26" s="10"/>
      <c r="C26" s="1" t="s">
        <v>86</v>
      </c>
      <c r="D26" s="51">
        <v>45</v>
      </c>
      <c r="E26" s="51"/>
      <c r="F26" s="51">
        <v>45</v>
      </c>
    </row>
    <row r="27" spans="1:6">
      <c r="A27" s="1">
        <v>17</v>
      </c>
      <c r="B27" s="10"/>
      <c r="C27" s="47" t="s">
        <v>127</v>
      </c>
      <c r="D27" s="51">
        <f>SUM(D11+D19)</f>
        <v>18100</v>
      </c>
      <c r="E27" s="51">
        <f t="shared" ref="E27:F27" si="1">SUM(E11+E19)</f>
        <v>1474</v>
      </c>
      <c r="F27" s="51">
        <f t="shared" si="1"/>
        <v>19574</v>
      </c>
    </row>
    <row r="28" spans="1:6">
      <c r="A28" s="1">
        <v>18</v>
      </c>
      <c r="B28" s="10"/>
      <c r="C28" s="1" t="s">
        <v>33</v>
      </c>
      <c r="D28" s="51"/>
      <c r="E28" s="51"/>
      <c r="F28" s="51">
        <v>104</v>
      </c>
    </row>
    <row r="29" spans="1:6">
      <c r="A29" s="1">
        <v>19</v>
      </c>
      <c r="B29" s="10"/>
      <c r="C29" s="1" t="s">
        <v>34</v>
      </c>
      <c r="D29" s="51"/>
      <c r="E29" s="51"/>
      <c r="F29" s="51">
        <v>5389</v>
      </c>
    </row>
    <row r="30" spans="1:6">
      <c r="A30" s="1">
        <v>20</v>
      </c>
      <c r="B30" s="10"/>
      <c r="C30" s="47" t="s">
        <v>119</v>
      </c>
      <c r="D30" s="51">
        <f>SUM(D27:D29)</f>
        <v>18100</v>
      </c>
      <c r="E30" s="51">
        <f t="shared" ref="E30:F30" si="2">SUM(E27:E29)</f>
        <v>1474</v>
      </c>
      <c r="F30" s="51">
        <f t="shared" si="2"/>
        <v>25067</v>
      </c>
    </row>
    <row r="31" spans="1:6">
      <c r="A31" s="1">
        <v>21</v>
      </c>
      <c r="B31" s="10">
        <v>1</v>
      </c>
      <c r="C31" s="1" t="s">
        <v>87</v>
      </c>
      <c r="D31" s="51">
        <f>SUM(D32:D39)</f>
        <v>13808</v>
      </c>
      <c r="E31" s="51">
        <f t="shared" ref="E31:F31" si="3">SUM(E32:E39)</f>
        <v>1474</v>
      </c>
      <c r="F31" s="51">
        <f t="shared" si="3"/>
        <v>17102</v>
      </c>
    </row>
    <row r="32" spans="1:6">
      <c r="A32" s="1">
        <v>22</v>
      </c>
      <c r="B32" s="10"/>
      <c r="C32" s="1" t="s">
        <v>88</v>
      </c>
      <c r="D32" s="51">
        <v>4757</v>
      </c>
      <c r="E32" s="51"/>
      <c r="F32" s="51">
        <v>4757</v>
      </c>
    </row>
    <row r="33" spans="1:6">
      <c r="A33" s="1">
        <v>23</v>
      </c>
      <c r="B33" s="10"/>
      <c r="C33" s="1" t="s">
        <v>89</v>
      </c>
      <c r="D33" s="51">
        <v>1256</v>
      </c>
      <c r="E33" s="51"/>
      <c r="F33" s="51">
        <v>1256</v>
      </c>
    </row>
    <row r="34" spans="1:6">
      <c r="A34" s="1">
        <v>24</v>
      </c>
      <c r="B34" s="10"/>
      <c r="C34" s="1" t="s">
        <v>90</v>
      </c>
      <c r="D34" s="51">
        <v>4150</v>
      </c>
      <c r="E34" s="51"/>
      <c r="F34" s="51">
        <v>4150</v>
      </c>
    </row>
    <row r="35" spans="1:6">
      <c r="A35" s="1">
        <v>25</v>
      </c>
      <c r="B35" s="10"/>
      <c r="C35" s="1" t="s">
        <v>91</v>
      </c>
      <c r="D35" s="51">
        <v>206</v>
      </c>
      <c r="E35" s="51"/>
      <c r="F35" s="51">
        <v>2026</v>
      </c>
    </row>
    <row r="36" spans="1:6">
      <c r="A36" s="1">
        <v>26</v>
      </c>
      <c r="B36" s="10"/>
      <c r="C36" s="1" t="s">
        <v>92</v>
      </c>
      <c r="D36" s="51">
        <v>75</v>
      </c>
      <c r="E36" s="51"/>
      <c r="F36" s="51">
        <v>75</v>
      </c>
    </row>
    <row r="37" spans="1:6">
      <c r="A37" s="1">
        <v>27</v>
      </c>
      <c r="B37" s="10"/>
      <c r="C37" s="1" t="s">
        <v>93</v>
      </c>
      <c r="D37" s="51">
        <v>3364</v>
      </c>
      <c r="E37" s="51">
        <v>1474</v>
      </c>
      <c r="F37" s="51">
        <v>4838</v>
      </c>
    </row>
    <row r="38" spans="1:6">
      <c r="A38" s="1">
        <v>28</v>
      </c>
      <c r="B38" s="10"/>
      <c r="C38" s="1" t="s">
        <v>94</v>
      </c>
      <c r="D38" s="51">
        <v>0</v>
      </c>
      <c r="E38" s="51"/>
      <c r="F38" s="51">
        <v>0</v>
      </c>
    </row>
    <row r="39" spans="1:6">
      <c r="A39" s="1">
        <v>29</v>
      </c>
      <c r="B39" s="10"/>
      <c r="C39" s="1" t="s">
        <v>105</v>
      </c>
      <c r="D39" s="51">
        <v>0</v>
      </c>
      <c r="E39" s="51">
        <v>0</v>
      </c>
      <c r="F39" s="51">
        <v>0</v>
      </c>
    </row>
    <row r="40" spans="1:6">
      <c r="A40" s="1">
        <v>30</v>
      </c>
      <c r="B40" s="10">
        <v>2</v>
      </c>
      <c r="C40" s="1" t="s">
        <v>95</v>
      </c>
      <c r="D40" s="51">
        <f>SUM(D41:D44)</f>
        <v>0</v>
      </c>
      <c r="E40" s="51">
        <f>SUM(E41:E44)</f>
        <v>0</v>
      </c>
      <c r="F40" s="51">
        <f>SUM(F41:F44)</f>
        <v>0</v>
      </c>
    </row>
    <row r="41" spans="1:6">
      <c r="A41" s="1">
        <v>31</v>
      </c>
      <c r="B41" s="10"/>
      <c r="C41" s="1" t="s">
        <v>156</v>
      </c>
      <c r="D41" s="51">
        <v>0</v>
      </c>
      <c r="E41" s="51"/>
      <c r="F41" s="51"/>
    </row>
    <row r="42" spans="1:6">
      <c r="A42" s="1">
        <v>32</v>
      </c>
      <c r="B42" s="10"/>
      <c r="C42" s="47" t="s">
        <v>124</v>
      </c>
      <c r="D42" s="51">
        <v>0</v>
      </c>
      <c r="E42" s="51">
        <v>0</v>
      </c>
      <c r="F42" s="51">
        <v>0</v>
      </c>
    </row>
    <row r="43" spans="1:6">
      <c r="A43" s="1">
        <v>33</v>
      </c>
      <c r="B43" s="10"/>
      <c r="C43" s="1" t="s">
        <v>106</v>
      </c>
      <c r="D43" s="51">
        <v>0</v>
      </c>
      <c r="E43" s="51">
        <v>0</v>
      </c>
      <c r="F43" s="51">
        <v>0</v>
      </c>
    </row>
    <row r="44" spans="1:6">
      <c r="A44" s="1">
        <v>34</v>
      </c>
      <c r="B44" s="10"/>
      <c r="C44" s="1" t="s">
        <v>107</v>
      </c>
      <c r="D44" s="51"/>
      <c r="E44" s="51"/>
      <c r="F44" s="51">
        <v>0</v>
      </c>
    </row>
    <row r="45" spans="1:6">
      <c r="A45" s="1">
        <v>35</v>
      </c>
      <c r="B45" s="10"/>
      <c r="C45" s="47" t="s">
        <v>128</v>
      </c>
      <c r="D45" s="51">
        <f>SUM(D31+D40)</f>
        <v>13808</v>
      </c>
      <c r="E45" s="51">
        <f>SUM(E31+E40)</f>
        <v>1474</v>
      </c>
      <c r="F45" s="51">
        <f>SUM(F31+F40)</f>
        <v>17102</v>
      </c>
    </row>
    <row r="46" spans="1:6">
      <c r="A46" s="1">
        <v>36</v>
      </c>
      <c r="B46" s="10"/>
      <c r="C46" s="1" t="s">
        <v>96</v>
      </c>
      <c r="D46" s="51"/>
      <c r="E46" s="51"/>
      <c r="F46" s="51">
        <v>25</v>
      </c>
    </row>
    <row r="47" spans="1:6">
      <c r="A47" s="1">
        <v>37</v>
      </c>
      <c r="B47" s="36"/>
      <c r="C47" s="1" t="s">
        <v>97</v>
      </c>
      <c r="D47" s="51"/>
      <c r="E47" s="51"/>
      <c r="F47" s="51">
        <v>7940</v>
      </c>
    </row>
    <row r="48" spans="1:6">
      <c r="A48" s="1">
        <v>38</v>
      </c>
      <c r="B48" s="36"/>
      <c r="C48" s="1" t="s">
        <v>98</v>
      </c>
      <c r="D48" s="51">
        <f>SUM(D45:D47)</f>
        <v>13808</v>
      </c>
      <c r="E48" s="51">
        <f t="shared" ref="E48:F48" si="4">SUM(E45:E47)</f>
        <v>1474</v>
      </c>
      <c r="F48" s="51">
        <f t="shared" si="4"/>
        <v>25067</v>
      </c>
    </row>
    <row r="49" spans="1:6">
      <c r="A49" s="1">
        <v>39</v>
      </c>
      <c r="B49" s="10"/>
      <c r="C49" s="5" t="s">
        <v>99</v>
      </c>
      <c r="D49" s="51"/>
      <c r="E49" s="51"/>
      <c r="F49" s="51">
        <v>0</v>
      </c>
    </row>
    <row r="50" spans="1:6">
      <c r="A50" s="1">
        <v>40</v>
      </c>
      <c r="B50" s="10"/>
      <c r="C50" s="5" t="s">
        <v>100</v>
      </c>
      <c r="D50" s="51"/>
      <c r="E50" s="51"/>
      <c r="F50" s="51">
        <v>0</v>
      </c>
    </row>
    <row r="51" spans="1:6">
      <c r="A51" s="3"/>
      <c r="B51" s="35"/>
      <c r="C51" s="3"/>
      <c r="D51" s="3"/>
      <c r="E51" s="3"/>
      <c r="F51" s="3"/>
    </row>
  </sheetData>
  <mergeCells count="9">
    <mergeCell ref="A2:F2"/>
    <mergeCell ref="A3:F3"/>
    <mergeCell ref="A4:F4"/>
    <mergeCell ref="B6:F6"/>
    <mergeCell ref="A8:A9"/>
    <mergeCell ref="B8:B9"/>
    <mergeCell ref="C8:C9"/>
    <mergeCell ref="F8:F9"/>
    <mergeCell ref="D9:E9"/>
  </mergeCells>
  <pageMargins left="0.7" right="0.7" top="0.75" bottom="0.75" header="0.3" footer="0.3"/>
  <pageSetup paperSize="9" orientation="portrait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6.a. mell.</vt:lpstr>
      <vt:lpstr>6.b.mell</vt:lpstr>
      <vt:lpstr>7.a mell</vt:lpstr>
      <vt:lpstr>2sz.mell  </vt:lpstr>
      <vt:lpstr>3 sz.melléklet</vt:lpstr>
      <vt:lpstr>4  .sz.mell</vt:lpstr>
      <vt:lpstr>5 .sz.mell</vt:lpstr>
      <vt:lpstr>1a.sz.mell )</vt:lpstr>
      <vt:lpstr>1.sz melléklet</vt:lpstr>
      <vt:lpstr>7.b.mell</vt:lpstr>
    </vt:vector>
  </TitlesOfParts>
  <Company>Önkormányzat Monostorapáti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Molnár Andrea</cp:lastModifiedBy>
  <cp:lastPrinted>2013-05-06T10:46:26Z</cp:lastPrinted>
  <dcterms:created xsi:type="dcterms:W3CDTF">2010-08-03T07:48:48Z</dcterms:created>
  <dcterms:modified xsi:type="dcterms:W3CDTF">2013-05-24T06:32:57Z</dcterms:modified>
</cp:coreProperties>
</file>